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<sst xmlns="http://schemas.openxmlformats.org/spreadsheetml/2006/main" count="133" uniqueCount="60">
  <si>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</si>
  <si>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</si>
  <si>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</si>
  <si>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</si>
  <si>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</si>
  <si>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</si>
  <si>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</si>
  <si>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</si>
  <si>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</si>
  <si>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</si>
  <si>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</si>
  <si>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</si>
  <si>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</si>
  <si>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</si>
  <si>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</si>
  <si>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</si>
  <si>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</si>
  <si>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</si>
  <si>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</si>
  <si>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</si>
  <si>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</si>
  <si>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</si>
  <si>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</si>
  <si>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</si>
  <si>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</si>
  <si>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</si>
  <si>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</si>
  <si>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</si>
  <si>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</si>
  <si>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</si>
  <si>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</si>
  <si>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</si>
  <si>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</si>
  <si>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</si>
  <si>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</si>
  <si>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</si>
  <si>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</si>
  <si>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</si>
  <si>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</si>
  <si>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</si>
  <si>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</si>
  <si>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</si>
  <si>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</si>
  <si>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</si>
  <si>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</si>
  <si>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</si>
  <si>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</si>
  <si>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</si>
  <si>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item2</t>
  </si>
  <si>
    <t>Name of Work: &lt; Supply &amp; Instalation of Laptop, Printer and Interactive TV&gt;</t>
  </si>
  <si>
    <t>Contract No:  &lt;IISERM(817)17/18Pur/SP-II/01&gt;</t>
  </si>
  <si>
    <r>
      <rPr>
        <b/>
        <sz val="12"/>
        <rFont val="Arial"/>
        <family val="2"/>
      </rPr>
      <t xml:space="preserve">LAPTOP                           </t>
    </r>
    <r>
      <rPr>
        <b/>
        <sz val="11"/>
        <rFont val="Arial"/>
        <family val="2"/>
      </rPr>
      <t xml:space="preserve">                                                </t>
    </r>
    <r>
      <rPr>
        <sz val="11"/>
        <rFont val="Arial"/>
        <family val="2"/>
      </rPr>
      <t xml:space="preserve">      (Complete with all specification as given)</t>
    </r>
  </si>
  <si>
    <r>
      <rPr>
        <b/>
        <sz val="12"/>
        <rFont val="Arial"/>
        <family val="2"/>
      </rPr>
      <t xml:space="preserve">INTERACTIVE TV                   </t>
    </r>
    <r>
      <rPr>
        <b/>
        <sz val="11"/>
        <rFont val="Arial"/>
        <family val="2"/>
      </rPr>
      <t xml:space="preserve">                                                </t>
    </r>
    <r>
      <rPr>
        <sz val="11"/>
        <rFont val="Arial"/>
        <family val="2"/>
      </rPr>
      <t xml:space="preserve">      (Complete with all specification as given)</t>
    </r>
  </si>
  <si>
    <r>
      <rPr>
        <b/>
        <sz val="12"/>
        <rFont val="Arial"/>
        <family val="2"/>
      </rPr>
      <t xml:space="preserve">CANON MFP PRINTER 628CW      </t>
    </r>
    <r>
      <rPr>
        <b/>
        <sz val="11"/>
        <rFont val="Arial"/>
        <family val="2"/>
      </rPr>
      <t xml:space="preserve">                                                </t>
    </r>
    <r>
      <rPr>
        <sz val="11"/>
        <rFont val="Arial"/>
        <family val="2"/>
      </rPr>
      <t xml:space="preserve">      (Complete with all specification as given)</t>
    </r>
  </si>
  <si>
    <t>item3</t>
  </si>
  <si>
    <t>GST</t>
  </si>
  <si>
    <t>Freight Charges           (Unloading &amp; Stacking)</t>
  </si>
  <si>
    <t>LAPTOP                                                                                 (Complete with all specification as given)</t>
  </si>
  <si>
    <t>INTERACTIVE TV                                                                         (Complete with all specification as given)</t>
  </si>
  <si>
    <t>CANON MFP PRINTER 628CW                                                            (Complete with all specification as given)</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</si>
</sst>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4">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5"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lignment horizontal="center" vertical="top" wrapText="1"/>
      <protection/>
    </xf>
    <xf numFmtId="2" fontId="7" fillId="0" borderId="21" xfId="59" applyNumberFormat="1" applyFont="1" applyFill="1" applyBorder="1" applyAlignment="1">
      <alignment horizontal="right" vertical="top"/>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8"/>
  <sheetViews>
    <sheetView showGridLines="0" zoomScale="75" zoomScaleNormal="75" zoomScalePageLayoutView="0" workbookViewId="0" topLeftCell="A8">
      <selection activeCell="E20" sqref="E20"/>
    </sheetView>
  </sheetViews>
  <sheetFormatPr defaultColWidth="9.140625" defaultRowHeight="15"/>
  <cols>
    <col min="1" max="1" width="12.7109375" style="1" customWidth="1"/>
    <col min="2" max="2" width="63.57421875" style="1" customWidth="1"/>
    <col min="3" max="3" width="13.57421875" style="1" hidden="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hidden="1" customWidth="1"/>
    <col min="15" max="15" width="12.28125" style="1" customWidth="1"/>
    <col min="16" max="16" width="15.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8" t="str">
        <f>B2&amp;" BoQ"</f>
        <v>Item Wise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9" t="s">
        <v>47</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0" customHeight="1">
      <c r="A5" s="69" t="s">
        <v>49</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 customHeight="1">
      <c r="A6" s="69" t="s">
        <v>50</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6</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33.75" customHeight="1">
      <c r="A8" s="11" t="s">
        <v>7</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6"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55</v>
      </c>
      <c r="P11" s="19" t="s">
        <v>56</v>
      </c>
      <c r="Q11" s="19" t="s">
        <v>27</v>
      </c>
      <c r="R11" s="19" t="s">
        <v>28</v>
      </c>
      <c r="S11" s="19" t="s">
        <v>29</v>
      </c>
      <c r="T11" s="19" t="s">
        <v>30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31</v>
      </c>
      <c r="BB11" s="21" t="s">
        <v>32</v>
      </c>
      <c r="BC11" s="22" t="s">
        <v>33</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32.25" customHeight="1">
      <c r="A13" s="25">
        <v>1.1</v>
      </c>
      <c r="B13" s="26" t="s">
        <v>51</v>
      </c>
      <c r="C13" s="46" t="s">
        <v>34</v>
      </c>
      <c r="D13" s="49">
        <v>1</v>
      </c>
      <c r="E13" s="55" t="s">
        <v>35</v>
      </c>
      <c r="F13" s="56"/>
      <c r="G13" s="57"/>
      <c r="H13" s="58"/>
      <c r="I13" s="59" t="s">
        <v>36</v>
      </c>
      <c r="J13" s="60">
        <f>IF(I13="Less(-)",-1,1)</f>
        <v>1</v>
      </c>
      <c r="K13" s="61" t="s">
        <v>37</v>
      </c>
      <c r="L13" s="61" t="s">
        <v>4</v>
      </c>
      <c r="M13" s="62"/>
      <c r="N13" s="57"/>
      <c r="O13" s="57"/>
      <c r="P13" s="63"/>
      <c r="Q13" s="57"/>
      <c r="R13" s="57"/>
      <c r="S13" s="63"/>
      <c r="T13" s="63"/>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5">
        <f>D13*M13</f>
        <v>0</v>
      </c>
      <c r="BB13" s="50">
        <f>D13*M13+O13+P13</f>
        <v>0</v>
      </c>
      <c r="BC13" s="26" t="str">
        <f>SpellNumber(L13,BB13)</f>
        <v>INR Zero Only</v>
      </c>
      <c r="IA13" s="27">
        <v>1.1</v>
      </c>
      <c r="IB13" s="27" t="s">
        <v>57</v>
      </c>
      <c r="IC13" s="27" t="s">
        <v>34</v>
      </c>
      <c r="ID13" s="27">
        <v>1</v>
      </c>
      <c r="IE13" s="28" t="s">
        <v>35</v>
      </c>
      <c r="IF13" s="28" t="s">
        <v>38</v>
      </c>
      <c r="IG13" s="28" t="s">
        <v>34</v>
      </c>
      <c r="IH13" s="28">
        <v>123.223</v>
      </c>
      <c r="II13" s="28" t="s">
        <v>35</v>
      </c>
    </row>
    <row r="14" spans="1:243" s="27" customFormat="1" ht="32.25" customHeight="1">
      <c r="A14" s="25">
        <v>1.2</v>
      </c>
      <c r="B14" s="26" t="s">
        <v>52</v>
      </c>
      <c r="C14" s="46" t="s">
        <v>48</v>
      </c>
      <c r="D14" s="49">
        <v>1</v>
      </c>
      <c r="E14" s="55" t="s">
        <v>35</v>
      </c>
      <c r="F14" s="56"/>
      <c r="G14" s="57"/>
      <c r="H14" s="58"/>
      <c r="I14" s="59" t="s">
        <v>36</v>
      </c>
      <c r="J14" s="60">
        <f>IF(I14="Less(-)",-1,1)</f>
        <v>1</v>
      </c>
      <c r="K14" s="61" t="s">
        <v>37</v>
      </c>
      <c r="L14" s="61" t="s">
        <v>4</v>
      </c>
      <c r="M14" s="62"/>
      <c r="N14" s="57"/>
      <c r="O14" s="57"/>
      <c r="P14" s="63"/>
      <c r="Q14" s="57"/>
      <c r="R14" s="57"/>
      <c r="S14" s="63"/>
      <c r="T14" s="63"/>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5">
        <f>D14*M14</f>
        <v>0</v>
      </c>
      <c r="BB14" s="50">
        <f>D14*M14+O14+P14</f>
        <v>0</v>
      </c>
      <c r="BC14" s="26" t="str">
        <f>SpellNumber(L14,BB14)</f>
        <v>INR Zero Only</v>
      </c>
      <c r="IA14" s="27">
        <v>1.2</v>
      </c>
      <c r="IB14" s="27" t="s">
        <v>58</v>
      </c>
      <c r="IC14" s="27" t="s">
        <v>48</v>
      </c>
      <c r="ID14" s="27">
        <v>1</v>
      </c>
      <c r="IE14" s="28" t="s">
        <v>35</v>
      </c>
      <c r="IF14" s="28" t="s">
        <v>38</v>
      </c>
      <c r="IG14" s="28" t="s">
        <v>34</v>
      </c>
      <c r="IH14" s="28">
        <v>123.223</v>
      </c>
      <c r="II14" s="28" t="s">
        <v>35</v>
      </c>
    </row>
    <row r="15" spans="1:243" s="27" customFormat="1" ht="32.25" customHeight="1">
      <c r="A15" s="25">
        <v>1.3</v>
      </c>
      <c r="B15" s="26" t="s">
        <v>53</v>
      </c>
      <c r="C15" s="46" t="s">
        <v>54</v>
      </c>
      <c r="D15" s="49">
        <v>1</v>
      </c>
      <c r="E15" s="55" t="s">
        <v>35</v>
      </c>
      <c r="F15" s="56"/>
      <c r="G15" s="57"/>
      <c r="H15" s="58"/>
      <c r="I15" s="59" t="s">
        <v>36</v>
      </c>
      <c r="J15" s="60">
        <f>IF(I15="Less(-)",-1,1)</f>
        <v>1</v>
      </c>
      <c r="K15" s="61" t="s">
        <v>37</v>
      </c>
      <c r="L15" s="61" t="s">
        <v>4</v>
      </c>
      <c r="M15" s="62"/>
      <c r="N15" s="57"/>
      <c r="O15" s="57"/>
      <c r="P15" s="63"/>
      <c r="Q15" s="57"/>
      <c r="R15" s="57"/>
      <c r="S15" s="63"/>
      <c r="T15" s="63"/>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5">
        <f>D15*M15</f>
        <v>0</v>
      </c>
      <c r="BB15" s="50">
        <f>D15*M15+O15+P15</f>
        <v>0</v>
      </c>
      <c r="BC15" s="26" t="str">
        <f>SpellNumber(L15,BB15)</f>
        <v>INR Zero Only</v>
      </c>
      <c r="IA15" s="27">
        <v>1.3</v>
      </c>
      <c r="IB15" s="27" t="s">
        <v>59</v>
      </c>
      <c r="IC15" s="27" t="s">
        <v>54</v>
      </c>
      <c r="ID15" s="27">
        <v>1</v>
      </c>
      <c r="IE15" s="28" t="s">
        <v>35</v>
      </c>
      <c r="IF15" s="28" t="s">
        <v>38</v>
      </c>
      <c r="IG15" s="28" t="s">
        <v>34</v>
      </c>
      <c r="IH15" s="28">
        <v>123.223</v>
      </c>
      <c r="II15" s="28" t="s">
        <v>35</v>
      </c>
    </row>
    <row r="16" spans="1:243" s="27" customFormat="1" ht="24.75" customHeight="1">
      <c r="A16" s="29" t="s">
        <v>40</v>
      </c>
      <c r="B16" s="30"/>
      <c r="C16" s="31"/>
      <c r="D16" s="32"/>
      <c r="E16" s="51"/>
      <c r="F16" s="51"/>
      <c r="G16" s="51"/>
      <c r="H16" s="52"/>
      <c r="I16" s="52"/>
      <c r="J16" s="52"/>
      <c r="K16" s="52"/>
      <c r="L16" s="53"/>
      <c r="BA16" s="54">
        <f>BA15</f>
        <v>0</v>
      </c>
      <c r="BB16" s="54">
        <f>BB15</f>
        <v>0</v>
      </c>
      <c r="BC16" s="26" t="str">
        <f>SpellNumber($E$2,BB16)</f>
        <v>INR Zero Only</v>
      </c>
      <c r="IE16" s="28">
        <v>4</v>
      </c>
      <c r="IF16" s="28" t="s">
        <v>39</v>
      </c>
      <c r="IG16" s="28" t="s">
        <v>41</v>
      </c>
      <c r="IH16" s="28">
        <v>10</v>
      </c>
      <c r="II16" s="28" t="s">
        <v>35</v>
      </c>
    </row>
    <row r="17" spans="1:243" s="41" customFormat="1" ht="54.75" customHeight="1" hidden="1">
      <c r="A17" s="30" t="s">
        <v>42</v>
      </c>
      <c r="B17" s="33"/>
      <c r="C17" s="34"/>
      <c r="D17" s="35"/>
      <c r="E17" s="47" t="s">
        <v>43</v>
      </c>
      <c r="F17" s="48"/>
      <c r="G17" s="36"/>
      <c r="H17" s="37"/>
      <c r="I17" s="37"/>
      <c r="J17" s="37"/>
      <c r="K17" s="38"/>
      <c r="L17" s="39"/>
      <c r="M17" s="40" t="s">
        <v>44</v>
      </c>
      <c r="O17" s="27"/>
      <c r="P17" s="27"/>
      <c r="Q17" s="27"/>
      <c r="R17" s="27"/>
      <c r="S17" s="27"/>
      <c r="BA17" s="42">
        <f>IF(ISBLANK(F17),0,IF(E17="Excess (+)",ROUND(BA16+(BA16*F17),2),IF(E17="Less (-)",ROUND(BA16+(BA16*F17*(-1)),2),0)))</f>
        <v>0</v>
      </c>
      <c r="BB17" s="43">
        <f>ROUND(BA17,0)</f>
        <v>0</v>
      </c>
      <c r="BC17" s="44" t="str">
        <f>SpellNumber(L17,BB17)</f>
        <v> Zero Only</v>
      </c>
      <c r="IE17" s="45"/>
      <c r="IF17" s="45"/>
      <c r="IG17" s="45"/>
      <c r="IH17" s="45"/>
      <c r="II17" s="45"/>
    </row>
    <row r="18" spans="1:243" s="41" customFormat="1" ht="43.5" customHeight="1">
      <c r="A18" s="29" t="s">
        <v>45</v>
      </c>
      <c r="B18" s="29"/>
      <c r="C18" s="67" t="str">
        <f>SpellNumber($E$2,BB16)</f>
        <v>INR Zero Only</v>
      </c>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IE18" s="45"/>
      <c r="IF18" s="45"/>
      <c r="IG18" s="45"/>
      <c r="IH18" s="45"/>
      <c r="II18" s="45"/>
    </row>
    <row r="19" ht="15"/>
    <row r="20" ht="15"/>
    <row r="21" ht="15"/>
    <row r="22" ht="15"/>
    <row r="23" ht="15"/>
  </sheetData>
  <sheetProtection password="E491" sheet="1"/>
  <mergeCells count="8">
    <mergeCell ref="A9:BC9"/>
    <mergeCell ref="C18:BC1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L15 L14">
      <formula1>"INR"</formula1>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type="decimal" allowBlank="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type="list" allowBlank="1" showErrorMessage="1" sqref="K13:K15">
      <formula1>"Partial Conversion,Full Conversion"</formula1>
      <formula2>0</formula2>
    </dataValidation>
  </dataValidations>
  <printOptions/>
  <pageMargins left="0.35433070866141736" right="0.2362204724409449" top="0.7480314960629921" bottom="0.4330708661417323" header="0.5118110236220472" footer="0.5118110236220472"/>
  <pageSetup fitToHeight="1" fitToWidth="1" horizontalDpi="300" verticalDpi="3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2" t="s">
        <v>46</v>
      </c>
      <c r="F6" s="72"/>
      <c r="G6" s="72"/>
      <c r="H6" s="72"/>
      <c r="I6" s="72"/>
      <c r="J6" s="72"/>
      <c r="K6" s="72"/>
    </row>
    <row r="7" spans="5:11" ht="15">
      <c r="E7" s="73"/>
      <c r="F7" s="73"/>
      <c r="G7" s="73"/>
      <c r="H7" s="73"/>
      <c r="I7" s="73"/>
      <c r="J7" s="73"/>
      <c r="K7" s="73"/>
    </row>
    <row r="8" spans="5:11" ht="15">
      <c r="E8" s="73"/>
      <c r="F8" s="73"/>
      <c r="G8" s="73"/>
      <c r="H8" s="73"/>
      <c r="I8" s="73"/>
      <c r="J8" s="73"/>
      <c r="K8" s="73"/>
    </row>
    <row r="9" spans="5:11" ht="15">
      <c r="E9" s="73"/>
      <c r="F9" s="73"/>
      <c r="G9" s="73"/>
      <c r="H9" s="73"/>
      <c r="I9" s="73"/>
      <c r="J9" s="73"/>
      <c r="K9" s="73"/>
    </row>
    <row r="10" spans="5:11" ht="15">
      <c r="E10" s="73"/>
      <c r="F10" s="73"/>
      <c r="G10" s="73"/>
      <c r="H10" s="73"/>
      <c r="I10" s="73"/>
      <c r="J10" s="73"/>
      <c r="K10" s="73"/>
    </row>
    <row r="11" spans="5:11" ht="15">
      <c r="E11" s="73"/>
      <c r="F11" s="73"/>
      <c r="G11" s="73"/>
      <c r="H11" s="73"/>
      <c r="I11" s="73"/>
      <c r="J11" s="73"/>
      <c r="K11" s="73"/>
    </row>
    <row r="12" spans="5:11" ht="15">
      <c r="E12" s="73"/>
      <c r="F12" s="73"/>
      <c r="G12" s="73"/>
      <c r="H12" s="73"/>
      <c r="I12" s="73"/>
      <c r="J12" s="73"/>
      <c r="K12" s="73"/>
    </row>
    <row r="13" spans="5:11" ht="15">
      <c r="E13" s="73"/>
      <c r="F13" s="73"/>
      <c r="G13" s="73"/>
      <c r="H13" s="73"/>
      <c r="I13" s="73"/>
      <c r="J13" s="73"/>
      <c r="K13" s="73"/>
    </row>
    <row r="14" spans="5:11" ht="15">
      <c r="E14" s="73"/>
      <c r="F14" s="73"/>
      <c r="G14" s="73"/>
      <c r="H14" s="73"/>
      <c r="I14" s="73"/>
      <c r="J14" s="73"/>
      <c r="K14" s="7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2017-08-04T04:50:03Z</cp:lastPrinted>
  <dcterms:created xsi:type="dcterms:W3CDTF">2009-01-30T06:42:42Z</dcterms:created>
  <dcterms:modified xsi:type="dcterms:W3CDTF">2017-08-09T10:48:42Z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