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<sst xmlns="http://schemas.openxmlformats.org/spreadsheetml/2006/main" count="115" uniqueCount="57">
  <si>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</si>
  <si>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</si>
  <si>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</si>
  <si>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</si>
  <si>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</si>
  <si>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</si>
  <si>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</si>
  <si>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</si>
  <si>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</si>
  <si>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</si>
  <si>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</si>
  <si>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</si>
  <si>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</si>
  <si>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</si>
  <si>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</si>
  <si>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</si>
  <si>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</si>
  <si>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</si>
  <si>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</si>
  <si>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</si>
  <si>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</si>
  <si>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</si>
  <si>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</si>
  <si>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</si>
  <si>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</si>
  <si>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</si>
  <si>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</si>
  <si>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</si>
  <si>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</si>
  <si>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IIIrd Party  Inspection Charges @0.34%+Service Tax</t>
  </si>
  <si>
    <t xml:space="preserve">Less for Cenvat Credit,if any respect of Supplies Under full Excise Duty Category </t>
  </si>
  <si>
    <t>TOTAL AMOUNT  Without Taxes</t>
  </si>
  <si>
    <t>TOTAL AMOUNT  With Taxes</t>
  </si>
  <si>
    <t>TOTAL AMOUNT In Words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</si>
  <si>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</si>
  <si>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</si>
  <si>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</si>
  <si>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</si>
  <si>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</si>
  <si>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</si>
  <si>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</si>
  <si>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</si>
  <si>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</si>
  <si>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</si>
  <si>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</si>
  <si>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</si>
  <si>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ITEM1</t>
  </si>
  <si>
    <t>ITEM2</t>
  </si>
  <si>
    <t>Name of Work: &lt; Supply &amp; Installation of Fumehoods&gt;</t>
  </si>
  <si>
    <t>Contract No:  &lt;IISERM(798)17/18Pur&gt;</t>
  </si>
  <si>
    <t>rmt</t>
  </si>
  <si>
    <t>GST</t>
  </si>
  <si>
    <t>Other Charges- If any</t>
  </si>
  <si>
    <r>
      <rPr>
        <b/>
        <sz val="12"/>
        <rFont val="Arial"/>
        <family val="2"/>
      </rPr>
      <t xml:space="preserve">Fume Hoods    </t>
    </r>
    <r>
      <rPr>
        <b/>
        <sz val="11"/>
        <rFont val="Arial"/>
        <family val="2"/>
      </rPr>
      <t xml:space="preserve">                                              </t>
    </r>
    <r>
      <rPr>
        <sz val="11"/>
        <rFont val="Arial"/>
        <family val="2"/>
      </rPr>
      <t xml:space="preserve">      
(Complete with all as per specification given- Annexure-1)</t>
    </r>
  </si>
  <si>
    <r>
      <rPr>
        <b/>
        <sz val="12"/>
        <rFont val="Arial"/>
        <family val="2"/>
      </rPr>
      <t>FRP ducting of dia 200mm  - in running per meter - 340 rmt</t>
    </r>
    <r>
      <rPr>
        <b/>
        <sz val="11"/>
        <rFont val="Arial"/>
        <family val="2"/>
      </rPr>
      <t xml:space="preserve">                                                        </t>
    </r>
    <r>
      <rPr>
        <sz val="11"/>
        <rFont val="Arial"/>
        <family val="2"/>
      </rPr>
      <t xml:space="preserve">      (Complete with all as per specification given - Annexure-1)</t>
    </r>
  </si>
  <si>
    <t>Fume Hoods                                                        
(Complete with all as per specification given- Annexure-1)</t>
  </si>
  <si>
    <t>FRP ducting of dia 200mm  - in running per meter - 340 rmt                                                              (Complete with all as per specification given - Annexure-1)</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</si>
</sst>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6" xfId="59" applyNumberFormat="1" applyFont="1" applyFill="1" applyBorder="1" applyAlignment="1">
      <alignment horizontal="right" vertical="top"/>
      <protection/>
    </xf>
    <xf numFmtId="0" fontId="14"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9" applyNumberFormat="1" applyFont="1" applyFill="1" applyBorder="1" applyAlignment="1">
      <alignment horizontal="right" vertical="top"/>
      <protection/>
    </xf>
    <xf numFmtId="0" fontId="7" fillId="34" borderId="11" xfId="55" applyNumberFormat="1" applyFont="1" applyFill="1" applyBorder="1" applyAlignment="1">
      <alignment horizontal="center" vertical="top" wrapText="1"/>
      <protection/>
    </xf>
    <xf numFmtId="0" fontId="7" fillId="34" borderId="21" xfId="55" applyNumberFormat="1" applyFont="1" applyFill="1" applyBorder="1" applyAlignment="1">
      <alignment horizontal="center" vertical="top" wrapText="1"/>
      <protection/>
    </xf>
    <xf numFmtId="0" fontId="4" fillId="0" borderId="10" xfId="59" applyNumberFormat="1" applyFont="1" applyFill="1" applyBorder="1" applyAlignment="1">
      <alignment horizontal="center" vertical="top"/>
      <protection/>
    </xf>
    <xf numFmtId="0" fontId="7" fillId="0" borderId="22" xfId="55" applyNumberFormat="1" applyFont="1" applyFill="1" applyBorder="1" applyAlignment="1">
      <alignment horizontal="center" vertical="top" wrapText="1"/>
      <protection/>
    </xf>
    <xf numFmtId="0" fontId="58" fillId="0" borderId="23" xfId="59" applyNumberFormat="1" applyFont="1" applyFill="1" applyBorder="1" applyAlignment="1">
      <alignment horizontal="left" vertical="top"/>
      <protection/>
    </xf>
    <xf numFmtId="0" fontId="4" fillId="0" borderId="0" xfId="55" applyNumberFormat="1" applyFont="1" applyFill="1" applyAlignment="1">
      <alignment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pplyProtection="1">
      <alignment horizontal="center" vertical="center"/>
      <protection locked="0"/>
    </xf>
    <xf numFmtId="0" fontId="0" fillId="0" borderId="0" xfId="0" applyAlignment="1" applyProtection="1">
      <alignment/>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5" zoomScaleNormal="75" zoomScalePageLayoutView="0" workbookViewId="0" topLeftCell="A1">
      <selection activeCell="B17" sqref="B17"/>
    </sheetView>
  </sheetViews>
  <sheetFormatPr defaultColWidth="9.140625" defaultRowHeight="15"/>
  <cols>
    <col min="1" max="1" width="12.7109375" style="1" customWidth="1"/>
    <col min="2" max="2" width="72.140625" style="1" customWidth="1"/>
    <col min="3" max="3" width="17.00390625" style="1" hidden="1" customWidth="1"/>
    <col min="4" max="4" width="9.57421875" style="1"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5" width="12.28125" style="1" customWidth="1"/>
    <col min="16" max="16" width="15.28125" style="1" customWidth="1"/>
    <col min="17" max="17" width="12.28125" style="1" hidden="1" customWidth="1"/>
    <col min="18" max="18" width="12.28125" style="1" customWidth="1"/>
    <col min="19" max="19" width="12.8515625" style="1" hidden="1" customWidth="1"/>
    <col min="20" max="20" width="12.28125" style="1" hidden="1" customWidth="1"/>
    <col min="21" max="52" width="9.140625"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0" t="str">
        <f>B2&amp;" BoQ"</f>
        <v>Item Wise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1" t="s">
        <v>45</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 customHeight="1">
      <c r="A5" s="71" t="s">
        <v>48</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 customHeight="1">
      <c r="A6" s="71" t="s">
        <v>49</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6</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33.75" customHeight="1">
      <c r="A8" s="11" t="s">
        <v>7</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51</v>
      </c>
      <c r="P11" s="19" t="s">
        <v>27</v>
      </c>
      <c r="Q11" s="19" t="s">
        <v>28</v>
      </c>
      <c r="R11" s="19" t="s">
        <v>52</v>
      </c>
      <c r="S11" s="19" t="s">
        <v>29</v>
      </c>
      <c r="T11" s="19" t="s">
        <v>30</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31</v>
      </c>
      <c r="BB11" s="21" t="s">
        <v>32</v>
      </c>
      <c r="BC11" s="22" t="s">
        <v>33</v>
      </c>
      <c r="IE11" s="18"/>
      <c r="IF11" s="18"/>
      <c r="IG11" s="18"/>
      <c r="IH11" s="18"/>
      <c r="II11" s="18"/>
    </row>
    <row r="12" spans="1:243" s="17" customFormat="1" ht="27" customHeight="1">
      <c r="A12" s="23">
        <v>1</v>
      </c>
      <c r="B12" s="62">
        <v>2</v>
      </c>
      <c r="C12" s="24">
        <v>3</v>
      </c>
      <c r="D12" s="24">
        <v>4</v>
      </c>
      <c r="E12" s="62">
        <v>5</v>
      </c>
      <c r="F12" s="62">
        <v>6</v>
      </c>
      <c r="G12" s="62">
        <v>7</v>
      </c>
      <c r="H12" s="62">
        <v>8</v>
      </c>
      <c r="I12" s="62">
        <v>9</v>
      </c>
      <c r="J12" s="62">
        <v>10</v>
      </c>
      <c r="K12" s="62">
        <v>11</v>
      </c>
      <c r="L12" s="62">
        <v>12</v>
      </c>
      <c r="M12" s="62">
        <v>7</v>
      </c>
      <c r="N12" s="62">
        <v>8</v>
      </c>
      <c r="O12" s="62">
        <v>9</v>
      </c>
      <c r="P12" s="62">
        <v>10</v>
      </c>
      <c r="Q12" s="62">
        <v>11</v>
      </c>
      <c r="R12" s="62">
        <v>12</v>
      </c>
      <c r="S12" s="62">
        <v>13</v>
      </c>
      <c r="T12" s="62">
        <v>14</v>
      </c>
      <c r="U12" s="62">
        <v>21</v>
      </c>
      <c r="V12" s="62">
        <v>22</v>
      </c>
      <c r="W12" s="62">
        <v>23</v>
      </c>
      <c r="X12" s="62">
        <v>24</v>
      </c>
      <c r="Y12" s="62">
        <v>25</v>
      </c>
      <c r="Z12" s="62">
        <v>26</v>
      </c>
      <c r="AA12" s="62">
        <v>27</v>
      </c>
      <c r="AB12" s="62">
        <v>28</v>
      </c>
      <c r="AC12" s="62">
        <v>29</v>
      </c>
      <c r="AD12" s="62">
        <v>30</v>
      </c>
      <c r="AE12" s="62">
        <v>31</v>
      </c>
      <c r="AF12" s="62">
        <v>32</v>
      </c>
      <c r="AG12" s="62">
        <v>33</v>
      </c>
      <c r="AH12" s="62">
        <v>34</v>
      </c>
      <c r="AI12" s="62">
        <v>35</v>
      </c>
      <c r="AJ12" s="62">
        <v>36</v>
      </c>
      <c r="AK12" s="62">
        <v>37</v>
      </c>
      <c r="AL12" s="62">
        <v>38</v>
      </c>
      <c r="AM12" s="62">
        <v>39</v>
      </c>
      <c r="AN12" s="62">
        <v>40</v>
      </c>
      <c r="AO12" s="62">
        <v>41</v>
      </c>
      <c r="AP12" s="62">
        <v>42</v>
      </c>
      <c r="AQ12" s="62">
        <v>43</v>
      </c>
      <c r="AR12" s="62">
        <v>44</v>
      </c>
      <c r="AS12" s="62">
        <v>45</v>
      </c>
      <c r="AT12" s="62">
        <v>46</v>
      </c>
      <c r="AU12" s="62">
        <v>47</v>
      </c>
      <c r="AV12" s="62">
        <v>48</v>
      </c>
      <c r="AW12" s="62">
        <v>49</v>
      </c>
      <c r="AX12" s="62">
        <v>50</v>
      </c>
      <c r="AY12" s="62">
        <v>51</v>
      </c>
      <c r="AZ12" s="62">
        <v>52</v>
      </c>
      <c r="BA12" s="62">
        <v>15</v>
      </c>
      <c r="BB12" s="24">
        <v>16</v>
      </c>
      <c r="BC12" s="24">
        <v>17</v>
      </c>
      <c r="IE12" s="18"/>
      <c r="IF12" s="18"/>
      <c r="IG12" s="18"/>
      <c r="IH12" s="18"/>
      <c r="II12" s="18"/>
    </row>
    <row r="13" spans="1:243" s="17" customFormat="1" ht="45" customHeight="1">
      <c r="A13" s="64">
        <v>1.1</v>
      </c>
      <c r="B13" s="25" t="s">
        <v>53</v>
      </c>
      <c r="C13" s="65" t="s">
        <v>46</v>
      </c>
      <c r="D13" s="47">
        <v>8</v>
      </c>
      <c r="E13" s="53" t="s">
        <v>34</v>
      </c>
      <c r="F13" s="54"/>
      <c r="G13" s="55"/>
      <c r="H13" s="56"/>
      <c r="I13" s="57" t="s">
        <v>35</v>
      </c>
      <c r="J13" s="58">
        <f>IF(I13="Less(-)",-1,1)</f>
        <v>1</v>
      </c>
      <c r="K13" s="59" t="s">
        <v>36</v>
      </c>
      <c r="L13" s="59" t="s">
        <v>4</v>
      </c>
      <c r="M13" s="60"/>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1">
        <f>D13*M13</f>
        <v>0</v>
      </c>
      <c r="BB13" s="48">
        <f>D13*M13+O13+P13+R13</f>
        <v>0</v>
      </c>
      <c r="BC13" s="25" t="str">
        <f>SpellNumber(L13,BB13)</f>
        <v>INR Zero Only</v>
      </c>
      <c r="IA13" s="17">
        <v>1.1</v>
      </c>
      <c r="IB13" s="67" t="s">
        <v>55</v>
      </c>
      <c r="IC13" s="17" t="s">
        <v>46</v>
      </c>
      <c r="ID13" s="17">
        <v>8</v>
      </c>
      <c r="IE13" s="18" t="s">
        <v>34</v>
      </c>
      <c r="IF13" s="18"/>
      <c r="IG13" s="18"/>
      <c r="IH13" s="18"/>
      <c r="II13" s="18"/>
    </row>
    <row r="14" spans="1:243" s="17" customFormat="1" ht="42.75" customHeight="1">
      <c r="A14" s="64">
        <v>1.2</v>
      </c>
      <c r="B14" s="25" t="s">
        <v>54</v>
      </c>
      <c r="C14" s="65" t="s">
        <v>47</v>
      </c>
      <c r="D14" s="47">
        <v>340</v>
      </c>
      <c r="E14" s="53" t="s">
        <v>50</v>
      </c>
      <c r="F14" s="54"/>
      <c r="G14" s="55"/>
      <c r="H14" s="55"/>
      <c r="I14" s="57" t="s">
        <v>35</v>
      </c>
      <c r="J14" s="58">
        <f>IF(I14="Less(-)",-1,1)</f>
        <v>1</v>
      </c>
      <c r="K14" s="59" t="s">
        <v>36</v>
      </c>
      <c r="L14" s="59" t="s">
        <v>4</v>
      </c>
      <c r="M14" s="60"/>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1">
        <f>D14*M14</f>
        <v>0</v>
      </c>
      <c r="BB14" s="48">
        <f>D14*M14+O14+P14+R14</f>
        <v>0</v>
      </c>
      <c r="BC14" s="25" t="str">
        <f>SpellNumber(L14,BB14)</f>
        <v>INR Zero Only</v>
      </c>
      <c r="IA14" s="17">
        <v>1.2</v>
      </c>
      <c r="IB14" s="17" t="s">
        <v>56</v>
      </c>
      <c r="IC14" s="17" t="s">
        <v>47</v>
      </c>
      <c r="ID14" s="17">
        <v>340</v>
      </c>
      <c r="IE14" s="18" t="s">
        <v>50</v>
      </c>
      <c r="IF14" s="18"/>
      <c r="IG14" s="18"/>
      <c r="IH14" s="18"/>
      <c r="II14" s="18"/>
    </row>
    <row r="15" spans="1:243" s="26" customFormat="1" ht="24.75" customHeight="1">
      <c r="A15" s="28" t="s">
        <v>38</v>
      </c>
      <c r="B15" s="66"/>
      <c r="C15" s="30"/>
      <c r="D15" s="31"/>
      <c r="E15" s="49"/>
      <c r="F15" s="49"/>
      <c r="G15" s="49"/>
      <c r="H15" s="50"/>
      <c r="I15" s="50"/>
      <c r="J15" s="50"/>
      <c r="K15" s="50"/>
      <c r="L15" s="51"/>
      <c r="BA15" s="52">
        <f>BA13+BA14</f>
        <v>0</v>
      </c>
      <c r="BB15" s="52">
        <f>BB13+BB14</f>
        <v>0</v>
      </c>
      <c r="BC15" s="25" t="str">
        <f>SpellNumber($E$2,BB15)</f>
        <v>INR Zero Only</v>
      </c>
      <c r="IE15" s="27">
        <v>4</v>
      </c>
      <c r="IF15" s="27" t="s">
        <v>37</v>
      </c>
      <c r="IG15" s="27" t="s">
        <v>39</v>
      </c>
      <c r="IH15" s="27">
        <v>10</v>
      </c>
      <c r="II15" s="27" t="s">
        <v>34</v>
      </c>
    </row>
    <row r="16" spans="1:243" s="40" customFormat="1" ht="54.75" customHeight="1" hidden="1">
      <c r="A16" s="29" t="s">
        <v>40</v>
      </c>
      <c r="B16" s="32"/>
      <c r="C16" s="33"/>
      <c r="D16" s="34"/>
      <c r="E16" s="45" t="s">
        <v>41</v>
      </c>
      <c r="F16" s="46"/>
      <c r="G16" s="35"/>
      <c r="H16" s="36"/>
      <c r="I16" s="36"/>
      <c r="J16" s="36"/>
      <c r="K16" s="37"/>
      <c r="L16" s="38"/>
      <c r="M16" s="39" t="s">
        <v>42</v>
      </c>
      <c r="O16" s="26"/>
      <c r="P16" s="26"/>
      <c r="Q16" s="26"/>
      <c r="R16" s="26"/>
      <c r="S16" s="26"/>
      <c r="BA16" s="41">
        <f>IF(ISBLANK(F16),0,IF(E16="Excess (+)",ROUND(BA15+(BA15*F16),2),IF(E16="Less (-)",ROUND(BA15+(BA15*F16*(-1)),2),0)))</f>
        <v>0</v>
      </c>
      <c r="BB16" s="42">
        <f>ROUND(BA16,0)</f>
        <v>0</v>
      </c>
      <c r="BC16" s="43" t="str">
        <f>SpellNumber(L16,BB16)</f>
        <v> Zero Only</v>
      </c>
      <c r="IE16" s="44"/>
      <c r="IF16" s="44"/>
      <c r="IG16" s="44"/>
      <c r="IH16" s="44"/>
      <c r="II16" s="44"/>
    </row>
    <row r="17" spans="1:243" s="40" customFormat="1" ht="43.5" customHeight="1">
      <c r="A17" s="28" t="s">
        <v>43</v>
      </c>
      <c r="B17" s="28"/>
      <c r="C17" s="69" t="str">
        <f>SpellNumber($E$2,BB15)</f>
        <v>INR Zero Only</v>
      </c>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IE17" s="44"/>
      <c r="IF17" s="44"/>
      <c r="IG17" s="44"/>
      <c r="IH17" s="44"/>
      <c r="II17" s="44"/>
    </row>
  </sheetData>
  <sheetProtection password="E491" sheet="1"/>
  <mergeCells count="8">
    <mergeCell ref="A9:BC9"/>
    <mergeCell ref="C17:BC17"/>
    <mergeCell ref="A1:L1"/>
    <mergeCell ref="A4:BC4"/>
    <mergeCell ref="A5:BC5"/>
    <mergeCell ref="A6:BC6"/>
    <mergeCell ref="A7:BC7"/>
    <mergeCell ref="B8:BC8"/>
  </mergeCells>
  <dataValidations count="1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4">
      <formula1>0</formula1>
      <formula2>999999999999999</formula2>
    </dataValidation>
    <dataValidation type="list" allowBlank="1" showInputMessage="1" showErrorMessage="1" sqref="L14 L13">
      <formula1>"INR"</formula1>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allowBlank="1" showErrorMessage="1" errorTitle="Invalid Entry" error="Only Numeric Values are allowed. " sqref="A13:A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K13:K14">
      <formula1>"Partial Conversion,Full Conversion"</formula1>
      <formula2>0</formula2>
    </dataValidation>
  </dataValidations>
  <printOptions/>
  <pageMargins left="0.25" right="0.25" top="0.75" bottom="0.75" header="0.3" footer="0.3"/>
  <pageSetup horizontalDpi="600" verticalDpi="600" orientation="landscape" paperSize="9" scale="6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4" t="s">
        <v>44</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RamanKapoor</cp:lastModifiedBy>
  <cp:lastPrinted>2017-04-24T03:41:58Z</cp:lastPrinted>
  <dcterms:created xsi:type="dcterms:W3CDTF">2009-01-30T06:42:42Z</dcterms:created>
  <dcterms:modified xsi:type="dcterms:W3CDTF">2017-07-27T11:30:19Z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