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<sst xmlns="http://schemas.openxmlformats.org/spreadsheetml/2006/main" count="121" uniqueCount="55">
  <si>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</si>
  <si>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</si>
  <si>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</si>
  <si>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</si>
  <si>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</si>
  <si>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</si>
  <si>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</si>
  <si>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</si>
  <si>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</si>
  <si>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</si>
  <si>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</si>
  <si>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</si>
  <si>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</si>
  <si>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</si>
  <si>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</si>
  <si>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</si>
  <si>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</si>
  <si>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</si>
  <si>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</si>
  <si>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</si>
  <si>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</si>
  <si>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</si>
  <si>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</si>
  <si>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</si>
  <si>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</si>
  <si>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</si>
  <si>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</si>
  <si>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</si>
  <si>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</si>
  <si>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</si>
  <si>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</si>
  <si>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</si>
  <si>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</si>
  <si>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</si>
  <si>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</si>
  <si>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</si>
  <si>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</si>
  <si>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</si>
  <si>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</si>
  <si>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</si>
  <si>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</si>
  <si>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</si>
  <si>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</si>
  <si>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</si>
  <si>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</si>
  <si>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</si>
  <si>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</si>
  <si>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</si>
  <si>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</si>
  <si>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</si>
  <si>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</si>
  <si>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Contract No:  &lt;IISERM(781)17/18Pur &gt;</t>
  </si>
  <si>
    <t>Name of Work: &lt; Supply &amp; Instalation of Clean room Setup&gt;</t>
  </si>
  <si>
    <t>Third party testing/certification of clean room for all the parameters to the entire satisfaction of the Institute after setting up of clean room./ complete job</t>
  </si>
  <si>
    <t>Setting up of cleanroom of class 10000( Temperature 21C, RH 30-40%) for EHEP lab in approximately 850 sq. ft. area as per specification of clean room and equipment’s along with the drawing attached./complete  job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</si>
</sst>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medium">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0" fontId="25" fillId="0" borderId="13" xfId="59" applyNumberFormat="1" applyFont="1" applyFill="1" applyBorder="1" applyAlignment="1">
      <alignment vertical="top" wrapText="1"/>
      <protection/>
    </xf>
    <xf numFmtId="0" fontId="24" fillId="0" borderId="0" xfId="0" applyFont="1" applyFill="1" applyAlignment="1">
      <alignment vertical="top"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2" fontId="7" fillId="37" borderId="20" xfId="59" applyNumberFormat="1" applyFont="1" applyFill="1" applyBorder="1" applyAlignment="1">
      <alignment horizontal="right" vertical="top"/>
      <protection/>
    </xf>
    <xf numFmtId="2" fontId="7" fillId="37" borderId="21" xfId="57" applyNumberFormat="1" applyFont="1" applyFill="1" applyBorder="1" applyAlignment="1">
      <alignment horizontal="righ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BB13" sqref="BB13"/>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50</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52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51</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75" customHeight="1">
      <c r="A13" s="25">
        <v>1.1</v>
      </c>
      <c r="B13" s="64" t="s">
        <v>54</v>
      </c>
      <c r="C13" s="46" t="s">
        <v>36</v>
      </c>
      <c r="D13" s="49">
        <v>1</v>
      </c>
      <c r="E13" s="54" t="s">
        <v>37</v>
      </c>
      <c r="F13" s="55"/>
      <c r="G13" s="56"/>
      <c r="H13" s="57"/>
      <c r="I13" s="58" t="s">
        <v>38</v>
      </c>
      <c r="J13" s="59">
        <f>IF(I13="Less(-)",-1,1)</f>
        <v>1</v>
      </c>
      <c r="K13" s="60" t="s">
        <v>39</v>
      </c>
      <c r="L13" s="60" t="s">
        <v>4</v>
      </c>
      <c r="M13" s="61"/>
      <c r="N13" s="56"/>
      <c r="O13" s="56"/>
      <c r="P13" s="62"/>
      <c r="Q13" s="56"/>
      <c r="R13" s="56"/>
      <c r="S13" s="62"/>
      <c r="T13" s="62"/>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74">
        <f>D13*M13</f>
        <v>0</v>
      </c>
      <c r="BB13" s="75">
        <f>D13*M13+N13+O13+P13+Q13+R13</f>
        <v>0</v>
      </c>
      <c r="BC13" s="26" t="str">
        <f>SpellNumber(L13,BB13)</f>
        <v>INR Zero Only</v>
      </c>
      <c r="IA13" s="27">
        <v>1.1</v>
      </c>
      <c r="IB13" s="27" t="s">
        <v>54</v>
      </c>
      <c r="IC13" s="27" t="s">
        <v>36</v>
      </c>
      <c r="ID13" s="27">
        <v>1</v>
      </c>
      <c r="IE13" s="28" t="s">
        <v>37</v>
      </c>
      <c r="IF13" s="28" t="s">
        <v>40</v>
      </c>
      <c r="IG13" s="28" t="s">
        <v>36</v>
      </c>
      <c r="IH13" s="28">
        <v>123.223</v>
      </c>
      <c r="II13" s="28" t="s">
        <v>37</v>
      </c>
    </row>
    <row r="14" spans="1:243" s="27" customFormat="1" ht="51.75" customHeight="1">
      <c r="A14" s="25">
        <v>1.2</v>
      </c>
      <c r="B14" s="65" t="s">
        <v>53</v>
      </c>
      <c r="C14" s="46" t="s">
        <v>41</v>
      </c>
      <c r="D14" s="49">
        <v>1</v>
      </c>
      <c r="E14" s="54" t="s">
        <v>37</v>
      </c>
      <c r="F14" s="55"/>
      <c r="G14" s="56"/>
      <c r="H14" s="56"/>
      <c r="I14" s="58" t="s">
        <v>38</v>
      </c>
      <c r="J14" s="59">
        <f>IF(I14="Less(-)",-1,1)</f>
        <v>1</v>
      </c>
      <c r="K14" s="60" t="s">
        <v>39</v>
      </c>
      <c r="L14" s="60" t="s">
        <v>4</v>
      </c>
      <c r="M14" s="61"/>
      <c r="N14" s="56"/>
      <c r="O14" s="56"/>
      <c r="P14" s="62"/>
      <c r="Q14" s="56"/>
      <c r="R14" s="56"/>
      <c r="S14" s="62"/>
      <c r="T14" s="62"/>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74">
        <f>D14*M14</f>
        <v>0</v>
      </c>
      <c r="BB14" s="75">
        <f>D14*M14+N14+O14+P14+Q14+R14</f>
        <v>0</v>
      </c>
      <c r="BC14" s="26" t="str">
        <f>SpellNumber(L14,BB14)</f>
        <v>INR Zero Only</v>
      </c>
      <c r="IA14" s="27">
        <v>1.2</v>
      </c>
      <c r="IB14" s="27" t="s">
        <v>53</v>
      </c>
      <c r="IC14" s="27" t="s">
        <v>41</v>
      </c>
      <c r="ID14" s="27">
        <v>1</v>
      </c>
      <c r="IE14" s="28" t="s">
        <v>37</v>
      </c>
      <c r="IF14" s="28" t="s">
        <v>42</v>
      </c>
      <c r="IG14" s="28" t="s">
        <v>41</v>
      </c>
      <c r="IH14" s="28">
        <v>213</v>
      </c>
      <c r="II14" s="28" t="s">
        <v>37</v>
      </c>
    </row>
    <row r="15" spans="1:243" s="27" customFormat="1" ht="24.75" customHeight="1">
      <c r="A15" s="29" t="s">
        <v>43</v>
      </c>
      <c r="B15" s="30"/>
      <c r="C15" s="31"/>
      <c r="D15" s="32"/>
      <c r="E15" s="50"/>
      <c r="F15" s="50"/>
      <c r="G15" s="50"/>
      <c r="H15" s="51"/>
      <c r="I15" s="51"/>
      <c r="J15" s="51"/>
      <c r="K15" s="51"/>
      <c r="L15" s="52"/>
      <c r="BA15" s="53">
        <f>SUM(BA13:BA14)</f>
        <v>0</v>
      </c>
      <c r="BB15" s="53">
        <f>SUM(BB13:BB14)</f>
        <v>0</v>
      </c>
      <c r="BC15" s="26" t="str">
        <f>SpellNumber($E$2,BB15)</f>
        <v>INR Zero Only</v>
      </c>
      <c r="IE15" s="28">
        <v>4</v>
      </c>
      <c r="IF15" s="28" t="s">
        <v>42</v>
      </c>
      <c r="IG15" s="28" t="s">
        <v>44</v>
      </c>
      <c r="IH15" s="28">
        <v>10</v>
      </c>
      <c r="II15" s="28" t="s">
        <v>37</v>
      </c>
    </row>
    <row r="16" spans="1:243" s="41" customFormat="1" ht="54.75" customHeight="1" hidden="1">
      <c r="A16" s="30" t="s">
        <v>45</v>
      </c>
      <c r="B16" s="33"/>
      <c r="C16" s="34"/>
      <c r="D16" s="35"/>
      <c r="E16" s="47" t="s">
        <v>46</v>
      </c>
      <c r="F16" s="48"/>
      <c r="G16" s="36"/>
      <c r="H16" s="37"/>
      <c r="I16" s="37"/>
      <c r="J16" s="37"/>
      <c r="K16" s="38"/>
      <c r="L16" s="39"/>
      <c r="M16" s="40" t="s">
        <v>47</v>
      </c>
      <c r="O16" s="27"/>
      <c r="P16" s="27"/>
      <c r="Q16" s="27"/>
      <c r="R16" s="27"/>
      <c r="S16" s="27"/>
      <c r="BA16" s="42">
        <f>IF(ISBLANK(F16),0,IF(E16="Excess (+)",ROUND(BA15+(BA15*F16),2),IF(E16="Less (-)",ROUND(BA15+(BA15*F16*(-1)),2),0)))</f>
        <v>0</v>
      </c>
      <c r="BB16" s="43">
        <f>ROUND(BA16,0)</f>
        <v>0</v>
      </c>
      <c r="BC16" s="44" t="str">
        <f>SpellNumber(L16,BB16)</f>
        <v> Zero Only</v>
      </c>
      <c r="IE16" s="45"/>
      <c r="IF16" s="45"/>
      <c r="IG16" s="45"/>
      <c r="IH16" s="45"/>
      <c r="II16" s="45"/>
    </row>
    <row r="17" spans="1:243" s="41" customFormat="1" ht="43.5" customHeight="1">
      <c r="A17" s="29" t="s">
        <v>48</v>
      </c>
      <c r="B17" s="29"/>
      <c r="C17" s="67" t="str">
        <f>SpellNumber($E$2,BB15)</f>
        <v>INR Zero Only</v>
      </c>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IE17" s="45"/>
      <c r="IF17" s="45"/>
      <c r="IG17" s="45"/>
      <c r="IH17" s="45"/>
      <c r="II17" s="45"/>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49</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2017-06-29T10:39:33Z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