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<sst xmlns="http://schemas.openxmlformats.org/spreadsheetml/2006/main" count="109" uniqueCount="55">
  <si>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</si>
  <si>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</si>
  <si>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</si>
  <si>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</si>
  <si>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</si>
  <si>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</si>
  <si>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</si>
  <si>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</si>
  <si>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</si>
  <si>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</si>
  <si>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</si>
  <si>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</si>
  <si>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</si>
  <si>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</si>
  <si>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</si>
  <si>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</si>
  <si>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</si>
  <si>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</si>
  <si>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</si>
  <si>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</si>
  <si>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</si>
  <si>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</si>
  <si>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</si>
  <si>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</si>
  <si>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</si>
  <si>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</si>
  <si>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</si>
  <si>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</si>
  <si>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</si>
  <si>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</si>
  <si>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</si>
  <si>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</si>
  <si>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</si>
  <si>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</si>
  <si>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</si>
  <si>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</si>
  <si>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</si>
  <si>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</si>
  <si>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</si>
  <si>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</si>
  <si>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</si>
  <si>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</si>
  <si>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</si>
  <si>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</si>
  <si>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</si>
  <si>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</si>
  <si>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</si>
  <si>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</si>
  <si>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</si>
  <si>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</si>
  <si>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item2</t>
  </si>
  <si>
    <t>Contract No:  &lt;IISERM(751)17/18Pur/SP-II/02&gt;</t>
  </si>
  <si>
    <t>Name of Work: &lt; Supply &amp; Instalation of All in one desktop computer&gt;</t>
  </si>
  <si>
    <r>
      <rPr>
        <b/>
        <sz val="12"/>
        <rFont val="Arial"/>
        <family val="2"/>
      </rPr>
      <t xml:space="preserve">All in One Desktop Computer      </t>
    </r>
    <r>
      <rPr>
        <b/>
        <sz val="11"/>
        <rFont val="Arial"/>
        <family val="2"/>
      </rPr>
      <t xml:space="preserve">                                                </t>
    </r>
    <r>
      <rPr>
        <sz val="11"/>
        <rFont val="Arial"/>
        <family val="2"/>
      </rPr>
      <t xml:space="preserve">      (Complete with all specification as given)</t>
    </r>
  </si>
  <si>
    <t>All in One Desktop Computer                                                            (Complete with all specification as given)</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</si>
</sst>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75" zoomScaleNormal="75" zoomScalePageLayoutView="0" workbookViewId="0" topLeftCell="A4">
      <selection activeCell="M22" sqref="M22"/>
    </sheetView>
  </sheetViews>
  <sheetFormatPr defaultColWidth="9.140625" defaultRowHeight="15"/>
  <cols>
    <col min="1" max="1" width="12.7109375" style="1" customWidth="1"/>
    <col min="2" max="2" width="63.57421875" style="1" customWidth="1"/>
    <col min="3" max="3" width="13.57421875" style="1" hidden="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8" t="str">
        <f>B2&amp;" BoQ"</f>
        <v>Item Wise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9" t="s">
        <v>49</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0" customHeight="1">
      <c r="A5" s="69" t="s">
        <v>52</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9" t="s">
        <v>51</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33.75" customHeight="1">
      <c r="A8" s="11" t="s">
        <v>7</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27</v>
      </c>
      <c r="P11" s="19" t="s">
        <v>28</v>
      </c>
      <c r="Q11" s="19" t="s">
        <v>29</v>
      </c>
      <c r="R11" s="19" t="s">
        <v>30</v>
      </c>
      <c r="S11" s="19" t="s">
        <v>31</v>
      </c>
      <c r="T11" s="19" t="s">
        <v>32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33</v>
      </c>
      <c r="BB11" s="21" t="s">
        <v>34</v>
      </c>
      <c r="BC11" s="22" t="s">
        <v>35</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32.25" customHeight="1">
      <c r="A13" s="25">
        <v>1.1</v>
      </c>
      <c r="B13" s="26" t="s">
        <v>53</v>
      </c>
      <c r="C13" s="46" t="s">
        <v>50</v>
      </c>
      <c r="D13" s="49">
        <v>2</v>
      </c>
      <c r="E13" s="55" t="s">
        <v>37</v>
      </c>
      <c r="F13" s="56"/>
      <c r="G13" s="57"/>
      <c r="H13" s="58"/>
      <c r="I13" s="59" t="s">
        <v>38</v>
      </c>
      <c r="J13" s="60">
        <f>IF(I13="Less(-)",-1,1)</f>
        <v>1</v>
      </c>
      <c r="K13" s="61" t="s">
        <v>39</v>
      </c>
      <c r="L13" s="61" t="s">
        <v>4</v>
      </c>
      <c r="M13" s="62"/>
      <c r="N13" s="57"/>
      <c r="O13" s="57"/>
      <c r="P13" s="63"/>
      <c r="Q13" s="57"/>
      <c r="R13" s="57"/>
      <c r="S13" s="63"/>
      <c r="T13" s="63"/>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5">
        <f>D13*M13</f>
        <v>0</v>
      </c>
      <c r="BB13" s="50">
        <f>D13*M13+O13+P13</f>
        <v>0</v>
      </c>
      <c r="BC13" s="26" t="str">
        <f>SpellNumber(L13,BB13)</f>
        <v>INR Zero Only</v>
      </c>
      <c r="IA13" s="27">
        <v>1.1</v>
      </c>
      <c r="IB13" s="27" t="s">
        <v>54</v>
      </c>
      <c r="IC13" s="27" t="s">
        <v>50</v>
      </c>
      <c r="ID13" s="27">
        <v>2</v>
      </c>
      <c r="IE13" s="28" t="s">
        <v>37</v>
      </c>
      <c r="IF13" s="28" t="s">
        <v>40</v>
      </c>
      <c r="IG13" s="28" t="s">
        <v>36</v>
      </c>
      <c r="IH13" s="28">
        <v>123.223</v>
      </c>
      <c r="II13" s="28" t="s">
        <v>37</v>
      </c>
    </row>
    <row r="14" spans="1:243" s="27" customFormat="1" ht="24.75" customHeight="1">
      <c r="A14" s="29" t="s">
        <v>42</v>
      </c>
      <c r="B14" s="30"/>
      <c r="C14" s="31"/>
      <c r="D14" s="32"/>
      <c r="E14" s="51"/>
      <c r="F14" s="51"/>
      <c r="G14" s="51"/>
      <c r="H14" s="52"/>
      <c r="I14" s="52"/>
      <c r="J14" s="52"/>
      <c r="K14" s="52"/>
      <c r="L14" s="53"/>
      <c r="BA14" s="54">
        <f>BA13</f>
        <v>0</v>
      </c>
      <c r="BB14" s="54">
        <f>BB13</f>
        <v>0</v>
      </c>
      <c r="BC14" s="26" t="str">
        <f>SpellNumber($E$2,BB14)</f>
        <v>INR Zero Only</v>
      </c>
      <c r="IE14" s="28">
        <v>4</v>
      </c>
      <c r="IF14" s="28" t="s">
        <v>41</v>
      </c>
      <c r="IG14" s="28" t="s">
        <v>43</v>
      </c>
      <c r="IH14" s="28">
        <v>10</v>
      </c>
      <c r="II14" s="28" t="s">
        <v>37</v>
      </c>
    </row>
    <row r="15" spans="1:243" s="41" customFormat="1" ht="54.75" customHeight="1" hidden="1">
      <c r="A15" s="30" t="s">
        <v>44</v>
      </c>
      <c r="B15" s="33"/>
      <c r="C15" s="34"/>
      <c r="D15" s="35"/>
      <c r="E15" s="47" t="s">
        <v>45</v>
      </c>
      <c r="F15" s="48"/>
      <c r="G15" s="36"/>
      <c r="H15" s="37"/>
      <c r="I15" s="37"/>
      <c r="J15" s="37"/>
      <c r="K15" s="38"/>
      <c r="L15" s="39"/>
      <c r="M15" s="40" t="s">
        <v>46</v>
      </c>
      <c r="O15" s="27"/>
      <c r="P15" s="27"/>
      <c r="Q15" s="27"/>
      <c r="R15" s="27"/>
      <c r="S15" s="27"/>
      <c r="BA15" s="42">
        <f>IF(ISBLANK(F15),0,IF(E15="Excess (+)",ROUND(BA14+(BA14*F15),2),IF(E15="Less (-)",ROUND(BA14+(BA14*F15*(-1)),2),0)))</f>
        <v>0</v>
      </c>
      <c r="BB15" s="43">
        <f>ROUND(BA15,0)</f>
        <v>0</v>
      </c>
      <c r="BC15" s="44" t="str">
        <f>SpellNumber(L15,BB15)</f>
        <v> Zero Only</v>
      </c>
      <c r="IE15" s="45"/>
      <c r="IF15" s="45"/>
      <c r="IG15" s="45"/>
      <c r="IH15" s="45"/>
      <c r="II15" s="45"/>
    </row>
    <row r="16" spans="1:243" s="41" customFormat="1" ht="43.5" customHeight="1">
      <c r="A16" s="29" t="s">
        <v>47</v>
      </c>
      <c r="B16" s="29"/>
      <c r="C16" s="67" t="str">
        <f>SpellNumber($E$2,BB14)</f>
        <v>INR Zero Only</v>
      </c>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IE16" s="45"/>
      <c r="IF16" s="45"/>
      <c r="IG16" s="45"/>
      <c r="IH16" s="45"/>
      <c r="II16" s="45"/>
    </row>
    <row r="17" ht="15"/>
    <row r="18" ht="15"/>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formula1>"INR"</formula1>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ErrorMessage="1" errorTitle="Invalid Entry" error="Only Numeric Values are allowed. " sqref="A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ErrorMessage="1" sqref="K13">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2" t="s">
        <v>48</v>
      </c>
      <c r="F6" s="72"/>
      <c r="G6" s="72"/>
      <c r="H6" s="72"/>
      <c r="I6" s="72"/>
      <c r="J6" s="72"/>
      <c r="K6" s="72"/>
    </row>
    <row r="7" spans="5:11" ht="15">
      <c r="E7" s="73"/>
      <c r="F7" s="73"/>
      <c r="G7" s="73"/>
      <c r="H7" s="73"/>
      <c r="I7" s="73"/>
      <c r="J7" s="73"/>
      <c r="K7" s="73"/>
    </row>
    <row r="8" spans="5:11" ht="15">
      <c r="E8" s="73"/>
      <c r="F8" s="73"/>
      <c r="G8" s="73"/>
      <c r="H8" s="73"/>
      <c r="I8" s="73"/>
      <c r="J8" s="73"/>
      <c r="K8" s="73"/>
    </row>
    <row r="9" spans="5:11" ht="15">
      <c r="E9" s="73"/>
      <c r="F9" s="73"/>
      <c r="G9" s="73"/>
      <c r="H9" s="73"/>
      <c r="I9" s="73"/>
      <c r="J9" s="73"/>
      <c r="K9" s="73"/>
    </row>
    <row r="10" spans="5:11" ht="15">
      <c r="E10" s="73"/>
      <c r="F10" s="73"/>
      <c r="G10" s="73"/>
      <c r="H10" s="73"/>
      <c r="I10" s="73"/>
      <c r="J10" s="73"/>
      <c r="K10" s="73"/>
    </row>
    <row r="11" spans="5:11" ht="15">
      <c r="E11" s="73"/>
      <c r="F11" s="73"/>
      <c r="G11" s="73"/>
      <c r="H11" s="73"/>
      <c r="I11" s="73"/>
      <c r="J11" s="73"/>
      <c r="K11" s="73"/>
    </row>
    <row r="12" spans="5:11" ht="15">
      <c r="E12" s="73"/>
      <c r="F12" s="73"/>
      <c r="G12" s="73"/>
      <c r="H12" s="73"/>
      <c r="I12" s="73"/>
      <c r="J12" s="73"/>
      <c r="K12" s="73"/>
    </row>
    <row r="13" spans="5:11" ht="15">
      <c r="E13" s="73"/>
      <c r="F13" s="73"/>
      <c r="G13" s="73"/>
      <c r="H13" s="73"/>
      <c r="I13" s="73"/>
      <c r="J13" s="73"/>
      <c r="K13" s="73"/>
    </row>
    <row r="14" spans="5:11" ht="15">
      <c r="E14" s="73"/>
      <c r="F14" s="73"/>
      <c r="G14" s="73"/>
      <c r="H14" s="73"/>
      <c r="I14" s="73"/>
      <c r="J14" s="73"/>
      <c r="K14" s="7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2017-05-08T08:50:32Z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