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<sst xmlns="http://schemas.openxmlformats.org/spreadsheetml/2006/main" count="161" uniqueCount="69">
  <si>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</si>
  <si>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</si>
  <si>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</si>
  <si>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</si>
  <si>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</si>
  <si>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</si>
  <si>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</si>
  <si>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</si>
  <si>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</si>
  <si>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</si>
  <si>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</si>
  <si>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</si>
  <si>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</si>
  <si>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</si>
  <si>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</si>
  <si>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</si>
  <si>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</si>
  <si>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</si>
  <si>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</si>
  <si>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</si>
  <si>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</si>
  <si>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</si>
  <si>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</si>
  <si>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</si>
  <si>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</si>
  <si>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</si>
  <si>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</si>
  <si>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</si>
  <si>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</si>
  <si>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</si>
  <si>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</si>
  <si>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</si>
  <si>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</si>
  <si>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</si>
  <si>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</si>
  <si>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</si>
  <si>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</si>
  <si>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</si>
  <si>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</si>
  <si>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</si>
  <si>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</si>
  <si>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</si>
  <si>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</si>
  <si>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</si>
  <si>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</si>
  <si>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</si>
  <si>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</si>
  <si>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</si>
  <si>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</si>
  <si>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</si>
  <si>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item2</t>
  </si>
  <si>
    <t>item3</t>
  </si>
  <si>
    <t>item4</t>
  </si>
  <si>
    <t>item6</t>
  </si>
  <si>
    <t>INR Zero Only</t>
  </si>
  <si>
    <r>
      <rPr>
        <b/>
        <sz val="12"/>
        <rFont val="Arial"/>
        <family val="2"/>
      </rPr>
      <t xml:space="preserve">Multi Activity Play Station-10, 41 x 24ft            </t>
    </r>
    <r>
      <rPr>
        <b/>
        <sz val="11"/>
        <rFont val="Arial"/>
        <family val="2"/>
      </rPr>
      <t xml:space="preserve">                                              </t>
    </r>
    <r>
      <rPr>
        <sz val="11"/>
        <rFont val="Arial"/>
        <family val="2"/>
      </rPr>
      <t xml:space="preserve">      
(Complete with all as per diagram)</t>
    </r>
  </si>
  <si>
    <r>
      <rPr>
        <b/>
        <sz val="12"/>
        <rFont val="Arial"/>
        <family val="2"/>
      </rPr>
      <t xml:space="preserve">Fish Swing, H-7 ft x W-8 ft x L-6.50 ft             </t>
    </r>
    <r>
      <rPr>
        <b/>
        <sz val="11"/>
        <rFont val="Arial"/>
        <family val="2"/>
      </rPr>
      <t xml:space="preserve">                                                          </t>
    </r>
    <r>
      <rPr>
        <sz val="11"/>
        <rFont val="Arial"/>
        <family val="2"/>
      </rPr>
      <t xml:space="preserve">      (Complete with all as per diagram)</t>
    </r>
  </si>
  <si>
    <r>
      <rPr>
        <b/>
        <sz val="11"/>
        <rFont val="Arial"/>
        <family val="2"/>
      </rPr>
      <t>FRP Tunnel Slide, 5ft</t>
    </r>
    <r>
      <rPr>
        <sz val="11"/>
        <rFont val="Arial"/>
        <family val="2"/>
      </rPr>
      <t xml:space="preserve">
(Complete with all as per diagram)</t>
    </r>
  </si>
  <si>
    <r>
      <rPr>
        <b/>
        <sz val="11"/>
        <rFont val="Arial"/>
        <family val="2"/>
      </rPr>
      <t>Four Seater See Saw Caterpillar</t>
    </r>
    <r>
      <rPr>
        <sz val="11"/>
        <rFont val="Arial"/>
        <family val="2"/>
      </rPr>
      <t xml:space="preserve">
(Complete with all as per diagram)</t>
    </r>
  </si>
  <si>
    <r>
      <rPr>
        <b/>
        <sz val="11"/>
        <rFont val="Arial"/>
        <family val="2"/>
      </rPr>
      <t>Four Seater Merry Go Round, Diameter-5ft</t>
    </r>
    <r>
      <rPr>
        <sz val="11"/>
        <rFont val="Arial"/>
        <family val="2"/>
      </rPr>
      <t xml:space="preserve">
(Complete with all as per diagram)</t>
    </r>
  </si>
  <si>
    <r>
      <rPr>
        <b/>
        <sz val="12"/>
        <color indexed="8"/>
        <rFont val="Calibri"/>
        <family val="2"/>
      </rPr>
      <t>Fire Engine Spring Rider, H-4’6” x W-6’4” x L-3’3” ft</t>
    </r>
    <r>
      <rPr>
        <sz val="12"/>
        <color indexed="8"/>
        <rFont val="Calibri"/>
        <family val="2"/>
      </rPr>
      <t xml:space="preserve">
(Complete with all as per diagram)</t>
    </r>
  </si>
  <si>
    <t>Contract No:  &lt;IISERM770)17/18Pur&gt;</t>
  </si>
  <si>
    <t>Name of Work: &lt; Supply &amp; Instalation of Children Park Equipments&gt;</t>
  </si>
  <si>
    <t>Multi Activity Play Station-10, 41 x 24ft                                                                
(Complete with all as per diagram)</t>
  </si>
  <si>
    <t>Fish Swing, H-7 ft x W-8 ft x L-6.50 ft                                                                             (Complete with all as per diagram)</t>
  </si>
  <si>
    <t>FRP Tunnel Slide, 5ft
(Complete with all as per diagram)</t>
  </si>
  <si>
    <t>Four Seater See Saw Caterpillar
(Complete with all as per diagram)</t>
  </si>
  <si>
    <t>Four Seater Merry Go Round, Diameter-5ft
(Complete with all as per diagram)</t>
  </si>
  <si>
    <t>Fire Engine Spring Rider, H-4’6” x W-6’4” x L-3’3” ft
(Complete with all as per diagram)</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</si>
</sst>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b/>
      <sz val="12"/>
      <name val="Arial"/>
      <family val="2"/>
    </font>
    <font>
      <sz val="12"/>
      <color indexed="8"/>
      <name val="Calibri"/>
      <family val="2"/>
    </font>
    <font>
      <b/>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
      <left style="thin"/>
      <right style="thin"/>
      <top style="thin"/>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5">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4" xfId="59" applyNumberFormat="1" applyFont="1" applyFill="1" applyBorder="1" applyAlignment="1">
      <alignment vertical="top"/>
      <protection/>
    </xf>
    <xf numFmtId="0" fontId="7" fillId="0" borderId="15"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6" xfId="59" applyNumberFormat="1" applyFont="1" applyFill="1" applyBorder="1" applyAlignment="1">
      <alignment horizontal="right" vertical="top"/>
      <protection/>
    </xf>
    <xf numFmtId="0" fontId="15" fillId="0" borderId="17"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4" fillId="0" borderId="13" xfId="59" applyNumberFormat="1" applyFont="1" applyFill="1" applyBorder="1" applyAlignment="1">
      <alignment vertical="top" wrapText="1" readingOrder="1"/>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173" fontId="4" fillId="0" borderId="10" xfId="59" applyNumberFormat="1" applyFont="1" applyFill="1" applyBorder="1" applyAlignment="1">
      <alignment vertical="top" readingOrder="1"/>
      <protection/>
    </xf>
    <xf numFmtId="2" fontId="7" fillId="0" borderId="18"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5"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5" fillId="0" borderId="20" xfId="59" applyNumberFormat="1" applyFont="1" applyFill="1" applyBorder="1" applyAlignment="1">
      <alignment vertical="top"/>
      <protection/>
    </xf>
    <xf numFmtId="0" fontId="4" fillId="0" borderId="21" xfId="55" applyNumberFormat="1" applyFont="1" applyFill="1" applyBorder="1" applyAlignment="1">
      <alignment vertical="top" readingOrder="1"/>
      <protection/>
    </xf>
    <xf numFmtId="2" fontId="4" fillId="0" borderId="21" xfId="59" applyNumberFormat="1" applyFont="1" applyFill="1" applyBorder="1" applyAlignment="1">
      <alignment vertical="top" readingOrder="1"/>
      <protection/>
    </xf>
    <xf numFmtId="2" fontId="7" fillId="0"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right" vertical="top"/>
      <protection/>
    </xf>
    <xf numFmtId="2" fontId="4" fillId="0" borderId="21" xfId="59" applyNumberFormat="1" applyFont="1" applyFill="1" applyBorder="1" applyAlignment="1">
      <alignment vertical="top"/>
      <protection/>
    </xf>
    <xf numFmtId="2" fontId="4" fillId="0" borderId="21" xfId="55" applyNumberFormat="1" applyFont="1" applyFill="1" applyBorder="1" applyAlignment="1">
      <alignment vertical="top"/>
      <protection/>
    </xf>
    <xf numFmtId="2" fontId="7" fillId="0" borderId="21" xfId="55" applyNumberFormat="1" applyFont="1" applyFill="1" applyBorder="1" applyAlignment="1" applyProtection="1">
      <alignment horizontal="left" vertical="top"/>
      <protection locked="0"/>
    </xf>
    <xf numFmtId="2" fontId="7" fillId="35"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center" vertical="top" wrapText="1"/>
      <protection locked="0"/>
    </xf>
    <xf numFmtId="2" fontId="7" fillId="0" borderId="21" xfId="55" applyNumberFormat="1" applyFont="1" applyFill="1" applyBorder="1" applyAlignment="1">
      <alignment horizontal="center" vertical="top" wrapText="1"/>
      <protection/>
    </xf>
    <xf numFmtId="2" fontId="7" fillId="0" borderId="21" xfId="59" applyNumberFormat="1" applyFont="1" applyFill="1" applyBorder="1" applyAlignment="1">
      <alignment horizontal="right" vertical="top"/>
      <protection/>
    </xf>
    <xf numFmtId="0" fontId="4" fillId="0" borderId="10" xfId="59" applyNumberFormat="1" applyFont="1" applyFill="1" applyBorder="1" applyAlignment="1">
      <alignment vertical="top" wrapText="1"/>
      <protection/>
    </xf>
    <xf numFmtId="0" fontId="14" fillId="0" borderId="10" xfId="59" applyNumberFormat="1" applyFont="1" applyFill="1" applyBorder="1" applyAlignment="1">
      <alignment vertical="top" wrapText="1" readingOrder="1"/>
      <protection/>
    </xf>
    <xf numFmtId="0" fontId="4" fillId="0" borderId="22" xfId="59" applyNumberFormat="1" applyFont="1" applyFill="1" applyBorder="1" applyAlignment="1">
      <alignment vertical="top" wrapText="1"/>
      <protection/>
    </xf>
    <xf numFmtId="2" fontId="4" fillId="0" borderId="23" xfId="59" applyNumberFormat="1" applyFont="1" applyFill="1" applyBorder="1" applyAlignment="1">
      <alignment vertical="top" readingOrder="1"/>
      <protection/>
    </xf>
    <xf numFmtId="2" fontId="7" fillId="0" borderId="23" xfId="55" applyNumberFormat="1" applyFont="1" applyFill="1" applyBorder="1" applyAlignment="1" applyProtection="1">
      <alignment horizontal="right" vertical="top"/>
      <protection locked="0"/>
    </xf>
    <xf numFmtId="2" fontId="7" fillId="0" borderId="23" xfId="55" applyNumberFormat="1" applyFont="1" applyFill="1" applyBorder="1" applyAlignment="1" applyProtection="1">
      <alignment horizontal="right" vertical="top"/>
      <protection/>
    </xf>
    <xf numFmtId="2" fontId="4" fillId="0" borderId="23" xfId="59" applyNumberFormat="1" applyFont="1" applyFill="1" applyBorder="1" applyAlignment="1">
      <alignment vertical="top"/>
      <protection/>
    </xf>
    <xf numFmtId="2" fontId="4" fillId="0" borderId="23" xfId="55" applyNumberFormat="1" applyFont="1" applyFill="1" applyBorder="1" applyAlignment="1">
      <alignment vertical="top"/>
      <protection/>
    </xf>
    <xf numFmtId="2" fontId="7" fillId="0" borderId="23" xfId="55" applyNumberFormat="1" applyFont="1" applyFill="1" applyBorder="1" applyAlignment="1" applyProtection="1">
      <alignment horizontal="left" vertical="top"/>
      <protection locked="0"/>
    </xf>
    <xf numFmtId="0" fontId="25" fillId="0" borderId="0" xfId="0" applyFont="1" applyFill="1" applyAlignment="1">
      <alignment vertical="center" wrapText="1"/>
    </xf>
    <xf numFmtId="0" fontId="4" fillId="0" borderId="0" xfId="55" applyNumberFormat="1" applyFont="1" applyFill="1" applyAlignment="1">
      <alignment vertical="top"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9"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1"/>
  <sheetViews>
    <sheetView showGridLines="0" zoomScale="75" zoomScaleNormal="75" zoomScalePageLayoutView="0" workbookViewId="0" topLeftCell="A8">
      <selection activeCell="O17" sqref="O17"/>
    </sheetView>
  </sheetViews>
  <sheetFormatPr defaultColWidth="9.140625" defaultRowHeight="15"/>
  <cols>
    <col min="1" max="1" width="12.7109375" style="1" customWidth="1"/>
    <col min="2" max="2" width="63.57421875" style="1" customWidth="1"/>
    <col min="3" max="3" width="13.57421875" style="1" hidden="1" customWidth="1"/>
    <col min="4" max="4" width="12.421875" style="1"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5" width="12.28125" style="1" customWidth="1"/>
    <col min="16" max="16" width="20.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9" t="str">
        <f>B2&amp;" BoQ"</f>
        <v>Item Wise BoQ</v>
      </c>
      <c r="B1" s="79"/>
      <c r="C1" s="79"/>
      <c r="D1" s="79"/>
      <c r="E1" s="79"/>
      <c r="F1" s="79"/>
      <c r="G1" s="79"/>
      <c r="H1" s="79"/>
      <c r="I1" s="79"/>
      <c r="J1" s="79"/>
      <c r="K1" s="79"/>
      <c r="L1" s="79"/>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0" t="s">
        <v>49</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IE4" s="10"/>
      <c r="IF4" s="10"/>
      <c r="IG4" s="10"/>
      <c r="IH4" s="10"/>
      <c r="II4" s="10"/>
    </row>
    <row r="5" spans="1:243" s="9" customFormat="1" ht="30" customHeight="1">
      <c r="A5" s="80" t="s">
        <v>62</v>
      </c>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IE5" s="10"/>
      <c r="IF5" s="10"/>
      <c r="IG5" s="10"/>
      <c r="IH5" s="10"/>
      <c r="II5" s="10"/>
    </row>
    <row r="6" spans="1:243" s="9" customFormat="1" ht="30" customHeight="1">
      <c r="A6" s="80" t="s">
        <v>61</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IE6" s="10"/>
      <c r="IF6" s="10"/>
      <c r="IG6" s="10"/>
      <c r="IH6" s="10"/>
      <c r="II6" s="10"/>
    </row>
    <row r="7" spans="1:243" s="9" customFormat="1" ht="29.25" customHeight="1" hidden="1">
      <c r="A7" s="81" t="s">
        <v>6</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IE7" s="10"/>
      <c r="IF7" s="10"/>
      <c r="IG7" s="10"/>
      <c r="IH7" s="10"/>
      <c r="II7" s="10"/>
    </row>
    <row r="8" spans="1:243" s="12" customFormat="1" ht="33.75" customHeight="1">
      <c r="A8" s="11" t="s">
        <v>7</v>
      </c>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IE8" s="13"/>
      <c r="IF8" s="13"/>
      <c r="IG8" s="13"/>
      <c r="IH8" s="13"/>
      <c r="II8" s="13"/>
    </row>
    <row r="9" spans="1:243" s="14" customFormat="1" ht="61.5" customHeight="1">
      <c r="A9" s="77" t="s">
        <v>8</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27</v>
      </c>
      <c r="P11" s="19" t="s">
        <v>28</v>
      </c>
      <c r="Q11" s="19" t="s">
        <v>29</v>
      </c>
      <c r="R11" s="19" t="s">
        <v>30</v>
      </c>
      <c r="S11" s="19" t="s">
        <v>31</v>
      </c>
      <c r="T11" s="19" t="s">
        <v>32</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33</v>
      </c>
      <c r="BB11" s="21" t="s">
        <v>34</v>
      </c>
      <c r="BC11" s="22" t="s">
        <v>35</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7" customFormat="1" ht="32.25" customHeight="1">
      <c r="A13" s="25">
        <v>1.1</v>
      </c>
      <c r="B13" s="26" t="s">
        <v>55</v>
      </c>
      <c r="C13" s="46" t="s">
        <v>36</v>
      </c>
      <c r="D13" s="49">
        <v>1</v>
      </c>
      <c r="E13" s="55" t="s">
        <v>37</v>
      </c>
      <c r="F13" s="56"/>
      <c r="G13" s="57"/>
      <c r="H13" s="58"/>
      <c r="I13" s="59" t="s">
        <v>38</v>
      </c>
      <c r="J13" s="60">
        <f aca="true" t="shared" si="0" ref="J13:J18">IF(I13="Less(-)",-1,1)</f>
        <v>1</v>
      </c>
      <c r="K13" s="61" t="s">
        <v>39</v>
      </c>
      <c r="L13" s="61" t="s">
        <v>4</v>
      </c>
      <c r="M13" s="62"/>
      <c r="N13" s="57"/>
      <c r="O13" s="57"/>
      <c r="P13" s="63"/>
      <c r="Q13" s="57"/>
      <c r="R13" s="57"/>
      <c r="S13" s="63"/>
      <c r="T13" s="63"/>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5">
        <f aca="true" t="shared" si="1" ref="BA13:BA18">D13*M13</f>
        <v>0</v>
      </c>
      <c r="BB13" s="50">
        <f aca="true" t="shared" si="2" ref="BB13:BB18">D13*M13+O13+P13</f>
        <v>0</v>
      </c>
      <c r="BC13" s="26" t="str">
        <f>SpellNumber(L13,BB13)</f>
        <v>INR Zero Only</v>
      </c>
      <c r="IA13" s="27">
        <v>1.1</v>
      </c>
      <c r="IB13" s="76" t="s">
        <v>63</v>
      </c>
      <c r="IC13" s="27" t="s">
        <v>36</v>
      </c>
      <c r="ID13" s="27">
        <v>1</v>
      </c>
      <c r="IE13" s="28" t="s">
        <v>37</v>
      </c>
      <c r="IF13" s="28" t="s">
        <v>40</v>
      </c>
      <c r="IG13" s="28" t="s">
        <v>36</v>
      </c>
      <c r="IH13" s="28">
        <v>123.223</v>
      </c>
      <c r="II13" s="28" t="s">
        <v>37</v>
      </c>
    </row>
    <row r="14" spans="1:243" s="27" customFormat="1" ht="32.25" customHeight="1">
      <c r="A14" s="25">
        <v>1.2</v>
      </c>
      <c r="B14" s="26" t="s">
        <v>56</v>
      </c>
      <c r="C14" s="46" t="s">
        <v>50</v>
      </c>
      <c r="D14" s="49">
        <v>1</v>
      </c>
      <c r="E14" s="55" t="s">
        <v>37</v>
      </c>
      <c r="F14" s="69"/>
      <c r="G14" s="70"/>
      <c r="H14" s="71"/>
      <c r="I14" s="72" t="s">
        <v>38</v>
      </c>
      <c r="J14" s="73">
        <f t="shared" si="0"/>
        <v>1</v>
      </c>
      <c r="K14" s="74" t="s">
        <v>39</v>
      </c>
      <c r="L14" s="74" t="s">
        <v>4</v>
      </c>
      <c r="M14" s="62"/>
      <c r="N14" s="57"/>
      <c r="O14" s="57"/>
      <c r="P14" s="63"/>
      <c r="Q14" s="57"/>
      <c r="R14" s="57"/>
      <c r="S14" s="63"/>
      <c r="T14" s="63"/>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5">
        <f t="shared" si="1"/>
        <v>0</v>
      </c>
      <c r="BB14" s="50">
        <f t="shared" si="2"/>
        <v>0</v>
      </c>
      <c r="BC14" s="26" t="str">
        <f>SpellNumber(L14,BB14)</f>
        <v>INR Zero Only</v>
      </c>
      <c r="IA14" s="27">
        <v>1.2</v>
      </c>
      <c r="IB14" s="27" t="s">
        <v>64</v>
      </c>
      <c r="IC14" s="27" t="s">
        <v>50</v>
      </c>
      <c r="ID14" s="27">
        <v>1</v>
      </c>
      <c r="IE14" s="28" t="s">
        <v>37</v>
      </c>
      <c r="IF14" s="28" t="s">
        <v>40</v>
      </c>
      <c r="IG14" s="28" t="s">
        <v>36</v>
      </c>
      <c r="IH14" s="28">
        <v>123.223</v>
      </c>
      <c r="II14" s="28" t="s">
        <v>37</v>
      </c>
    </row>
    <row r="15" spans="1:243" s="27" customFormat="1" ht="32.25" customHeight="1">
      <c r="A15" s="25">
        <v>1.3</v>
      </c>
      <c r="B15" s="66" t="s">
        <v>57</v>
      </c>
      <c r="C15" s="67" t="s">
        <v>51</v>
      </c>
      <c r="D15" s="49">
        <v>1</v>
      </c>
      <c r="E15" s="55" t="s">
        <v>37</v>
      </c>
      <c r="F15" s="56"/>
      <c r="G15" s="57"/>
      <c r="H15" s="58"/>
      <c r="I15" s="72" t="s">
        <v>38</v>
      </c>
      <c r="J15" s="73">
        <f t="shared" si="0"/>
        <v>1</v>
      </c>
      <c r="K15" s="74" t="s">
        <v>39</v>
      </c>
      <c r="L15" s="74" t="s">
        <v>4</v>
      </c>
      <c r="M15" s="62"/>
      <c r="N15" s="57"/>
      <c r="O15" s="57"/>
      <c r="P15" s="63"/>
      <c r="Q15" s="57"/>
      <c r="R15" s="57"/>
      <c r="S15" s="63"/>
      <c r="T15" s="63"/>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5">
        <f t="shared" si="1"/>
        <v>0</v>
      </c>
      <c r="BB15" s="50">
        <f t="shared" si="2"/>
        <v>0</v>
      </c>
      <c r="BC15" s="68" t="s">
        <v>54</v>
      </c>
      <c r="IA15" s="27">
        <v>1.3</v>
      </c>
      <c r="IB15" s="76" t="s">
        <v>65</v>
      </c>
      <c r="IC15" s="27" t="s">
        <v>51</v>
      </c>
      <c r="ID15" s="27">
        <v>1</v>
      </c>
      <c r="IE15" s="28" t="s">
        <v>37</v>
      </c>
      <c r="IF15" s="28"/>
      <c r="IG15" s="28"/>
      <c r="IH15" s="28"/>
      <c r="II15" s="28"/>
    </row>
    <row r="16" spans="1:243" s="27" customFormat="1" ht="32.25" customHeight="1">
      <c r="A16" s="25">
        <v>1.4</v>
      </c>
      <c r="B16" s="66" t="s">
        <v>58</v>
      </c>
      <c r="C16" s="67" t="s">
        <v>52</v>
      </c>
      <c r="D16" s="49">
        <v>1</v>
      </c>
      <c r="E16" s="55" t="s">
        <v>37</v>
      </c>
      <c r="F16" s="56"/>
      <c r="G16" s="57"/>
      <c r="H16" s="58"/>
      <c r="I16" s="72" t="s">
        <v>38</v>
      </c>
      <c r="J16" s="73">
        <f t="shared" si="0"/>
        <v>1</v>
      </c>
      <c r="K16" s="74" t="s">
        <v>39</v>
      </c>
      <c r="L16" s="74" t="s">
        <v>4</v>
      </c>
      <c r="M16" s="62"/>
      <c r="N16" s="57"/>
      <c r="O16" s="57"/>
      <c r="P16" s="63"/>
      <c r="Q16" s="57"/>
      <c r="R16" s="57"/>
      <c r="S16" s="63"/>
      <c r="T16" s="63"/>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5">
        <f t="shared" si="1"/>
        <v>0</v>
      </c>
      <c r="BB16" s="50">
        <f t="shared" si="2"/>
        <v>0</v>
      </c>
      <c r="BC16" s="68" t="s">
        <v>54</v>
      </c>
      <c r="IA16" s="27">
        <v>1.4</v>
      </c>
      <c r="IB16" s="76" t="s">
        <v>66</v>
      </c>
      <c r="IC16" s="27" t="s">
        <v>52</v>
      </c>
      <c r="ID16" s="27">
        <v>1</v>
      </c>
      <c r="IE16" s="28" t="s">
        <v>37</v>
      </c>
      <c r="IF16" s="28"/>
      <c r="IG16" s="28"/>
      <c r="IH16" s="28"/>
      <c r="II16" s="28"/>
    </row>
    <row r="17" spans="1:243" s="27" customFormat="1" ht="32.25" customHeight="1">
      <c r="A17" s="25">
        <v>1.5</v>
      </c>
      <c r="B17" s="66" t="s">
        <v>59</v>
      </c>
      <c r="C17" s="67" t="s">
        <v>43</v>
      </c>
      <c r="D17" s="49">
        <v>1</v>
      </c>
      <c r="E17" s="55" t="s">
        <v>37</v>
      </c>
      <c r="F17" s="56"/>
      <c r="G17" s="57"/>
      <c r="H17" s="58"/>
      <c r="I17" s="72" t="s">
        <v>38</v>
      </c>
      <c r="J17" s="73">
        <f t="shared" si="0"/>
        <v>1</v>
      </c>
      <c r="K17" s="74" t="s">
        <v>39</v>
      </c>
      <c r="L17" s="74" t="s">
        <v>4</v>
      </c>
      <c r="M17" s="62"/>
      <c r="N17" s="57"/>
      <c r="O17" s="57"/>
      <c r="P17" s="63"/>
      <c r="Q17" s="57"/>
      <c r="R17" s="57"/>
      <c r="S17" s="63"/>
      <c r="T17" s="63"/>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5">
        <f t="shared" si="1"/>
        <v>0</v>
      </c>
      <c r="BB17" s="50">
        <f t="shared" si="2"/>
        <v>0</v>
      </c>
      <c r="BC17" s="68" t="s">
        <v>54</v>
      </c>
      <c r="IA17" s="27">
        <v>1.5</v>
      </c>
      <c r="IB17" s="76" t="s">
        <v>67</v>
      </c>
      <c r="IC17" s="27" t="s">
        <v>43</v>
      </c>
      <c r="ID17" s="27">
        <v>1</v>
      </c>
      <c r="IE17" s="28" t="s">
        <v>37</v>
      </c>
      <c r="IF17" s="28"/>
      <c r="IG17" s="28"/>
      <c r="IH17" s="28"/>
      <c r="II17" s="28"/>
    </row>
    <row r="18" spans="1:243" s="27" customFormat="1" ht="32.25" customHeight="1">
      <c r="A18" s="25">
        <v>1.6</v>
      </c>
      <c r="B18" s="75" t="s">
        <v>60</v>
      </c>
      <c r="C18" s="67" t="s">
        <v>53</v>
      </c>
      <c r="D18" s="49">
        <v>1</v>
      </c>
      <c r="E18" s="55" t="s">
        <v>37</v>
      </c>
      <c r="F18" s="56"/>
      <c r="G18" s="57"/>
      <c r="H18" s="58"/>
      <c r="I18" s="72" t="s">
        <v>38</v>
      </c>
      <c r="J18" s="73">
        <f t="shared" si="0"/>
        <v>1</v>
      </c>
      <c r="K18" s="74" t="s">
        <v>39</v>
      </c>
      <c r="L18" s="61" t="s">
        <v>4</v>
      </c>
      <c r="M18" s="62"/>
      <c r="N18" s="57"/>
      <c r="O18" s="57"/>
      <c r="P18" s="63"/>
      <c r="Q18" s="57"/>
      <c r="R18" s="57"/>
      <c r="S18" s="63"/>
      <c r="T18" s="63"/>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5">
        <f t="shared" si="1"/>
        <v>0</v>
      </c>
      <c r="BB18" s="50">
        <f t="shared" si="2"/>
        <v>0</v>
      </c>
      <c r="BC18" s="68" t="s">
        <v>54</v>
      </c>
      <c r="IA18" s="27">
        <v>1.6</v>
      </c>
      <c r="IB18" s="76" t="s">
        <v>68</v>
      </c>
      <c r="IC18" s="27" t="s">
        <v>53</v>
      </c>
      <c r="ID18" s="27">
        <v>1</v>
      </c>
      <c r="IE18" s="28" t="s">
        <v>37</v>
      </c>
      <c r="IF18" s="28"/>
      <c r="IG18" s="28"/>
      <c r="IH18" s="28"/>
      <c r="II18" s="28"/>
    </row>
    <row r="19" spans="1:243" s="27" customFormat="1" ht="24.75" customHeight="1">
      <c r="A19" s="29" t="s">
        <v>42</v>
      </c>
      <c r="B19" s="30"/>
      <c r="C19" s="31"/>
      <c r="D19" s="32"/>
      <c r="E19" s="51"/>
      <c r="F19" s="51"/>
      <c r="G19" s="51"/>
      <c r="H19" s="52"/>
      <c r="I19" s="52"/>
      <c r="J19" s="52"/>
      <c r="K19" s="52"/>
      <c r="L19" s="53"/>
      <c r="BA19" s="54">
        <f>SUM(BA13:BA18)</f>
        <v>0</v>
      </c>
      <c r="BB19" s="54">
        <f>SUM(BB13:BB18)</f>
        <v>0</v>
      </c>
      <c r="BC19" s="26" t="str">
        <f>SpellNumber($E$2,BB19)</f>
        <v>INR Zero Only</v>
      </c>
      <c r="IE19" s="28">
        <v>4</v>
      </c>
      <c r="IF19" s="28" t="s">
        <v>41</v>
      </c>
      <c r="IG19" s="28" t="s">
        <v>43</v>
      </c>
      <c r="IH19" s="28">
        <v>10</v>
      </c>
      <c r="II19" s="28" t="s">
        <v>37</v>
      </c>
    </row>
    <row r="20" spans="1:243" s="41" customFormat="1" ht="54.75" customHeight="1" hidden="1">
      <c r="A20" s="30" t="s">
        <v>44</v>
      </c>
      <c r="B20" s="33"/>
      <c r="C20" s="34"/>
      <c r="D20" s="35"/>
      <c r="E20" s="47" t="s">
        <v>45</v>
      </c>
      <c r="F20" s="48"/>
      <c r="G20" s="36"/>
      <c r="H20" s="37"/>
      <c r="I20" s="37"/>
      <c r="J20" s="37"/>
      <c r="K20" s="38"/>
      <c r="L20" s="39"/>
      <c r="M20" s="40" t="s">
        <v>46</v>
      </c>
      <c r="O20" s="27"/>
      <c r="P20" s="27"/>
      <c r="Q20" s="27"/>
      <c r="R20" s="27"/>
      <c r="S20" s="27"/>
      <c r="BA20" s="42">
        <f>IF(ISBLANK(F20),0,IF(E20="Excess (+)",ROUND(BA19+(BA19*F20),2),IF(E20="Less (-)",ROUND(BA19+(BA19*F20*(-1)),2),0)))</f>
        <v>0</v>
      </c>
      <c r="BB20" s="43">
        <f>ROUND(BA20,0)</f>
        <v>0</v>
      </c>
      <c r="BC20" s="44" t="str">
        <f>SpellNumber(L20,BB20)</f>
        <v> Zero Only</v>
      </c>
      <c r="IE20" s="45"/>
      <c r="IF20" s="45"/>
      <c r="IG20" s="45"/>
      <c r="IH20" s="45"/>
      <c r="II20" s="45"/>
    </row>
    <row r="21" spans="1:243" s="41" customFormat="1" ht="43.5" customHeight="1">
      <c r="A21" s="29" t="s">
        <v>47</v>
      </c>
      <c r="B21" s="29"/>
      <c r="C21" s="78" t="str">
        <f>SpellNumber($E$2,BB19)</f>
        <v>INR Zero Only</v>
      </c>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IE21" s="45"/>
      <c r="IF21" s="45"/>
      <c r="IG21" s="45"/>
      <c r="IH21" s="45"/>
      <c r="II21" s="45"/>
    </row>
  </sheetData>
  <sheetProtection password="E491" sheet="1"/>
  <mergeCells count="8">
    <mergeCell ref="A9:BC9"/>
    <mergeCell ref="C21:BC21"/>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0">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 L14 L15 L16 L18 L17">
      <formula1>"INR"</formula1>
    </dataValidation>
    <dataValidation type="decimal" allowBlank="1" showInputMessage="1" showErrorMessage="1" promptTitle="Basic Rate Entry" prompt="Please enter Basic Rate in Rupees for this item. " errorTitle="Invaid Entry" error="Only Numeric Values are allowed. " sqref="M13:M18">
      <formula1>0</formula1>
      <formula2>999999999999999</formula2>
    </dataValidation>
    <dataValidation allowBlank="1" showInputMessage="1" showErrorMessage="1" promptTitle="Addition / Deduction" prompt="Please Choose the correct One" sqref="J13:J18">
      <formula1>0</formula1>
      <formula2>0</formula2>
    </dataValidation>
    <dataValidation type="list" showErrorMessage="1" sqref="I13:I18">
      <formula1>"Excess(+),Less(-)"</formula1>
      <formula2>0</formula2>
    </dataValidation>
    <dataValidation type="decimal" allowBlank="1" showErrorMessage="1" errorTitle="Invalid Entry" error="Only Numeric Values are allowed. " sqref="A13:A18">
      <formula1>0</formula1>
      <formula2>999999999999999</formula2>
    </dataValidation>
    <dataValidation allowBlank="1" showInputMessage="1" showErrorMessage="1" promptTitle="Itemcode/Make" prompt="Please enter text" sqref="C13:C18">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8">
      <formula1>0</formula1>
      <formula2>999999999999999</formula2>
    </dataValidation>
    <dataValidation allowBlank="1" showInputMessage="1" showErrorMessage="1" promptTitle="Units" prompt="Please enter Units in text" sqref="E13:E18">
      <formula1>0</formula1>
      <formula2>0</formula2>
    </dataValidation>
    <dataValidation type="decimal" allowBlank="1" showInputMessage="1" showErrorMessage="1" promptTitle="Quantity" prompt="Please enter the Quantity for this item. " errorTitle="Invalid Entry" error="Only Numeric Values are allowed. " sqref="F13:F18 D13:D18">
      <formula1>0</formula1>
      <formula2>999999999999999</formula2>
    </dataValidation>
    <dataValidation type="list" allowBlank="1" showErrorMessage="1" sqref="K13:K18">
      <formula1>"Partial Conversion,Full Conversion"</formula1>
      <formula2>0</formula2>
    </dataValidation>
  </dataValidations>
  <printOptions/>
  <pageMargins left="0.23"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3" t="s">
        <v>48</v>
      </c>
      <c r="F6" s="83"/>
      <c r="G6" s="83"/>
      <c r="H6" s="83"/>
      <c r="I6" s="83"/>
      <c r="J6" s="83"/>
      <c r="K6" s="83"/>
    </row>
    <row r="7" spans="5:11" ht="15">
      <c r="E7" s="84"/>
      <c r="F7" s="84"/>
      <c r="G7" s="84"/>
      <c r="H7" s="84"/>
      <c r="I7" s="84"/>
      <c r="J7" s="84"/>
      <c r="K7" s="84"/>
    </row>
    <row r="8" spans="5:11" ht="15">
      <c r="E8" s="84"/>
      <c r="F8" s="84"/>
      <c r="G8" s="84"/>
      <c r="H8" s="84"/>
      <c r="I8" s="84"/>
      <c r="J8" s="84"/>
      <c r="K8" s="84"/>
    </row>
    <row r="9" spans="5:11" ht="15">
      <c r="E9" s="84"/>
      <c r="F9" s="84"/>
      <c r="G9" s="84"/>
      <c r="H9" s="84"/>
      <c r="I9" s="84"/>
      <c r="J9" s="84"/>
      <c r="K9" s="84"/>
    </row>
    <row r="10" spans="5:11" ht="15">
      <c r="E10" s="84"/>
      <c r="F10" s="84"/>
      <c r="G10" s="84"/>
      <c r="H10" s="84"/>
      <c r="I10" s="84"/>
      <c r="J10" s="84"/>
      <c r="K10" s="84"/>
    </row>
    <row r="11" spans="5:11" ht="15">
      <c r="E11" s="84"/>
      <c r="F11" s="84"/>
      <c r="G11" s="84"/>
      <c r="H11" s="84"/>
      <c r="I11" s="84"/>
      <c r="J11" s="84"/>
      <c r="K11" s="84"/>
    </row>
    <row r="12" spans="5:11" ht="15">
      <c r="E12" s="84"/>
      <c r="F12" s="84"/>
      <c r="G12" s="84"/>
      <c r="H12" s="84"/>
      <c r="I12" s="84"/>
      <c r="J12" s="84"/>
      <c r="K12" s="84"/>
    </row>
    <row r="13" spans="5:11" ht="15">
      <c r="E13" s="84"/>
      <c r="F13" s="84"/>
      <c r="G13" s="84"/>
      <c r="H13" s="84"/>
      <c r="I13" s="84"/>
      <c r="J13" s="84"/>
      <c r="K13" s="84"/>
    </row>
    <row r="14" spans="5:11" ht="15">
      <c r="E14" s="84"/>
      <c r="F14" s="84"/>
      <c r="G14" s="84"/>
      <c r="H14" s="84"/>
      <c r="I14" s="84"/>
      <c r="J14" s="84"/>
      <c r="K14" s="8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2017-04-25T04:42:23Z</cp:lastPrinted>
  <dcterms:created xsi:type="dcterms:W3CDTF">2009-01-30T06:42:42Z</dcterms:created>
  <dcterms:modified xsi:type="dcterms:W3CDTF">2017-05-09T05:13:36Z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