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<sst xmlns="http://schemas.openxmlformats.org/spreadsheetml/2006/main" count="109" uniqueCount="54">
  <si>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</si>
  <si>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</si>
  <si>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</si>
  <si>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</si>
  <si>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</si>
  <si>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</si>
  <si>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</si>
  <si>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</si>
  <si>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</si>
  <si>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</si>
  <si>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</si>
  <si>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</si>
  <si>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</si>
  <si>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</si>
  <si>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</si>
  <si>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</si>
  <si>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</si>
  <si>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</si>
  <si>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</si>
  <si>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</si>
  <si>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</si>
  <si>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</si>
  <si>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</si>
  <si>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</si>
  <si>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</si>
  <si>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</si>
  <si>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</si>
  <si>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</si>
  <si>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</si>
  <si>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</si>
  <si>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</si>
  <si>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</si>
  <si>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</si>
  <si>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</si>
  <si>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</si>
  <si>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</si>
  <si>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</si>
  <si>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</si>
  <si>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</si>
  <si>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</si>
  <si>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</si>
  <si>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</si>
  <si>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</si>
  <si>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</si>
  <si>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</si>
  <si>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</si>
  <si>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</si>
  <si>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</si>
  <si>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</si>
  <si>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</si>
  <si>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Name of Work: &lt; Supply &amp; Instalation of over head Sinage&gt;</t>
  </si>
  <si>
    <r>
      <t xml:space="preserve">Overhead signage of size 6m x 1.5m </t>
    </r>
    <r>
      <rPr>
        <b/>
        <sz val="12"/>
        <rFont val="Arial"/>
        <family val="2"/>
      </rPr>
      <t xml:space="preserve">                                                      </t>
    </r>
    <r>
      <rPr>
        <sz val="12"/>
        <rFont val="Arial"/>
        <family val="2"/>
      </rPr>
      <t xml:space="preserve">       (Complete with all specification as given)</t>
    </r>
  </si>
  <si>
    <t>Overhead signage of size 6m x 1.5m                                                              (Complete with all specification as given)</t>
  </si>
  <si>
    <t>Contract No:  &lt;IISERM(666)17/18Pur &gt;</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</si>
</sst>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6" xfId="59" applyNumberFormat="1" applyFont="1" applyFill="1" applyBorder="1" applyAlignment="1">
      <alignment horizontal="right" vertical="top"/>
      <protection/>
    </xf>
    <xf numFmtId="0" fontId="15"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5"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center" vertical="top" wrapText="1"/>
      <protection locked="0"/>
    </xf>
    <xf numFmtId="2" fontId="7" fillId="0" borderId="21" xfId="55" applyNumberFormat="1" applyFont="1" applyFill="1" applyBorder="1" applyAlignment="1">
      <alignment horizontal="center" vertical="top" wrapText="1"/>
      <protection/>
    </xf>
    <xf numFmtId="2" fontId="7" fillId="0" borderId="21" xfId="59" applyNumberFormat="1" applyFont="1" applyFill="1" applyBorder="1" applyAlignment="1">
      <alignment horizontal="right" vertical="top"/>
      <protection/>
    </xf>
    <xf numFmtId="0" fontId="24" fillId="0" borderId="13" xfId="59" applyNumberFormat="1" applyFont="1" applyFill="1" applyBorder="1" applyAlignment="1">
      <alignment vertical="top"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75" zoomScaleNormal="75" zoomScalePageLayoutView="0" workbookViewId="0" topLeftCell="A1">
      <selection activeCell="A5" sqref="A5:BC5"/>
    </sheetView>
  </sheetViews>
  <sheetFormatPr defaultColWidth="9.140625" defaultRowHeight="15"/>
  <cols>
    <col min="1" max="1" width="12.7109375" style="1" customWidth="1"/>
    <col min="2" max="2" width="58.28125" style="1" customWidth="1"/>
    <col min="3" max="3" width="13.57421875" style="1" hidden="1" customWidth="1"/>
    <col min="4" max="4" width="12.421875" style="1"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7" width="12.28125" style="1" customWidth="1"/>
    <col min="18"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0" t="str">
        <f>B2&amp;" BoQ"</f>
        <v>Item Wise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1" t="s">
        <v>49</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 customHeight="1">
      <c r="A5" s="71" t="s">
        <v>50</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 customHeight="1">
      <c r="A6" s="71" t="s">
        <v>53</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6</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33.75" customHeight="1">
      <c r="A8" s="11" t="s">
        <v>7</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27</v>
      </c>
      <c r="P11" s="19" t="s">
        <v>28</v>
      </c>
      <c r="Q11" s="19" t="s">
        <v>29</v>
      </c>
      <c r="R11" s="19" t="s">
        <v>30</v>
      </c>
      <c r="S11" s="19" t="s">
        <v>31</v>
      </c>
      <c r="T11" s="19" t="s">
        <v>32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33</v>
      </c>
      <c r="BB11" s="21" t="s">
        <v>34</v>
      </c>
      <c r="BC11" s="22" t="s">
        <v>35</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32.25" customHeight="1">
      <c r="A13" s="25">
        <v>1.1</v>
      </c>
      <c r="B13" s="67" t="s">
        <v>51</v>
      </c>
      <c r="C13" s="47" t="s">
        <v>36</v>
      </c>
      <c r="D13" s="50">
        <v>1</v>
      </c>
      <c r="E13" s="56" t="s">
        <v>37</v>
      </c>
      <c r="F13" s="57"/>
      <c r="G13" s="58"/>
      <c r="H13" s="59"/>
      <c r="I13" s="60" t="s">
        <v>38</v>
      </c>
      <c r="J13" s="61">
        <f>IF(I13="Less(-)",-1,1)</f>
        <v>1</v>
      </c>
      <c r="K13" s="62" t="s">
        <v>39</v>
      </c>
      <c r="L13" s="62" t="s">
        <v>4</v>
      </c>
      <c r="M13" s="63"/>
      <c r="N13" s="58"/>
      <c r="O13" s="58"/>
      <c r="P13" s="64"/>
      <c r="Q13" s="58"/>
      <c r="R13" s="58"/>
      <c r="S13" s="64"/>
      <c r="T13" s="64"/>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6">
        <f>D13*M13</f>
        <v>0</v>
      </c>
      <c r="BB13" s="51">
        <f>BA13+SUM(N13:AZ13)</f>
        <v>0</v>
      </c>
      <c r="BC13" s="26" t="e">
        <f>SpellNumber(L13,BB13)</f>
        <v>#NAME?</v>
      </c>
      <c r="IA13" s="27">
        <v>1.1</v>
      </c>
      <c r="IB13" s="27" t="s">
        <v>52</v>
      </c>
      <c r="IC13" s="27" t="s">
        <v>36</v>
      </c>
      <c r="ID13" s="27">
        <v>1</v>
      </c>
      <c r="IE13" s="28" t="s">
        <v>37</v>
      </c>
      <c r="IF13" s="28" t="s">
        <v>40</v>
      </c>
      <c r="IG13" s="28" t="s">
        <v>36</v>
      </c>
      <c r="IH13" s="28">
        <v>123.223</v>
      </c>
      <c r="II13" s="28" t="s">
        <v>37</v>
      </c>
    </row>
    <row r="14" spans="1:243" s="27" customFormat="1" ht="24.75" customHeight="1">
      <c r="A14" s="29" t="s">
        <v>42</v>
      </c>
      <c r="B14" s="30"/>
      <c r="C14" s="31"/>
      <c r="D14" s="32"/>
      <c r="E14" s="52"/>
      <c r="F14" s="52"/>
      <c r="G14" s="52"/>
      <c r="H14" s="53"/>
      <c r="I14" s="53"/>
      <c r="J14" s="53"/>
      <c r="K14" s="53"/>
      <c r="L14" s="54"/>
      <c r="BA14" s="55">
        <f>BA13</f>
        <v>0</v>
      </c>
      <c r="BB14" s="33">
        <f>BB13</f>
        <v>0</v>
      </c>
      <c r="BC14" s="26" t="e">
        <f>SpellNumber($E$2,BB14)</f>
        <v>#NAME?</v>
      </c>
      <c r="IE14" s="28">
        <v>4</v>
      </c>
      <c r="IF14" s="28" t="s">
        <v>41</v>
      </c>
      <c r="IG14" s="28" t="s">
        <v>43</v>
      </c>
      <c r="IH14" s="28">
        <v>10</v>
      </c>
      <c r="II14" s="28" t="s">
        <v>37</v>
      </c>
    </row>
    <row r="15" spans="1:243" s="42" customFormat="1" ht="54.75" customHeight="1" hidden="1">
      <c r="A15" s="30" t="s">
        <v>44</v>
      </c>
      <c r="B15" s="34"/>
      <c r="C15" s="35"/>
      <c r="D15" s="36"/>
      <c r="E15" s="48" t="s">
        <v>45</v>
      </c>
      <c r="F15" s="49"/>
      <c r="G15" s="37"/>
      <c r="H15" s="38"/>
      <c r="I15" s="38"/>
      <c r="J15" s="38"/>
      <c r="K15" s="39"/>
      <c r="L15" s="40"/>
      <c r="M15" s="41" t="s">
        <v>46</v>
      </c>
      <c r="O15" s="27"/>
      <c r="P15" s="27"/>
      <c r="Q15" s="27"/>
      <c r="R15" s="27"/>
      <c r="S15" s="27"/>
      <c r="BA15" s="43">
        <f>IF(ISBLANK(F15),0,IF(E15="Excess (+)",ROUND(BA14+(BA14*F15),2),IF(E15="Less (-)",ROUND(BA14+(BA14*F15*(-1)),2),0)))</f>
        <v>0</v>
      </c>
      <c r="BB15" s="44">
        <f>ROUND(BA15,0)</f>
        <v>0</v>
      </c>
      <c r="BC15" s="45" t="e">
        <f>SpellNumber(L15,BB15)</f>
        <v>#NAME?</v>
      </c>
      <c r="IE15" s="46"/>
      <c r="IF15" s="46"/>
      <c r="IG15" s="46"/>
      <c r="IH15" s="46"/>
      <c r="II15" s="46"/>
    </row>
    <row r="16" spans="1:243" s="42" customFormat="1" ht="43.5" customHeight="1">
      <c r="A16" s="29" t="s">
        <v>47</v>
      </c>
      <c r="B16" s="29"/>
      <c r="C16" s="69" t="e">
        <f>SpellNumber($E$2,BB14)</f>
        <v>#NAME?</v>
      </c>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IE16" s="46"/>
      <c r="IF16" s="46"/>
      <c r="IG16" s="46"/>
      <c r="IH16" s="46"/>
      <c r="II16" s="46"/>
    </row>
    <row r="17" ht="15"/>
  </sheetData>
  <sheetProtection password="E491" sheet="1"/>
  <mergeCells count="8">
    <mergeCell ref="A9:BC9"/>
    <mergeCell ref="C16:BC1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type="decimal" allowBlank="1" showErrorMessage="1" errorTitle="Invalid Entry" error="Only Numeric Values are allowed. " sqref="A13">
      <formula1>0</formula1>
      <formula2>999999999999999</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type="list" allowBlank="1" showErrorMessage="1" sqref="K13">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4" t="s">
        <v>48</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2017-04-27T07:52:13Z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