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<sst xmlns="http://schemas.openxmlformats.org/spreadsheetml/2006/main" count="133" uniqueCount="60">
  <si>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</si>
  <si>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</si>
  <si>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</si>
  <si>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</si>
  <si>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</si>
  <si>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</si>
  <si>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</si>
  <si>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</si>
  <si>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</si>
  <si>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</si>
  <si>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</si>
  <si>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</si>
  <si>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</si>
  <si>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</si>
  <si>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</si>
  <si>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</si>
  <si>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</si>
  <si>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</si>
  <si>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</si>
  <si>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</si>
  <si>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</si>
  <si>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</si>
  <si>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</si>
  <si>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</si>
  <si>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</si>
  <si>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</si>
  <si>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</si>
  <si>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</si>
  <si>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</si>
  <si>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</si>
  <si>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</si>
  <si>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</si>
  <si>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</si>
  <si>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</si>
  <si>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</si>
  <si>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</si>
  <si>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</si>
  <si>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</si>
  <si>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</si>
  <si>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</si>
  <si>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</si>
  <si>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</si>
  <si>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</si>
  <si>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</si>
  <si>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</si>
  <si>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</si>
  <si>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</si>
  <si>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</si>
  <si>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</si>
  <si>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</si>
  <si>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item2</t>
  </si>
  <si>
    <t>item3</t>
  </si>
  <si>
    <t>Name of Work: &lt; Supply &amp; Instalation of Refrigerator&gt;</t>
  </si>
  <si>
    <t>Contract No:  &lt;IISERM(768)17/18Pur&gt;</t>
  </si>
  <si>
    <r>
      <rPr>
        <b/>
        <sz val="12"/>
        <rFont val="Arial"/>
        <family val="2"/>
      </rPr>
      <t xml:space="preserve">Refrigerator -650 ltrs Make-Hitachi/samsung/LG/ Elanpro                  </t>
    </r>
    <r>
      <rPr>
        <b/>
        <sz val="11"/>
        <rFont val="Arial"/>
        <family val="2"/>
      </rPr>
      <t xml:space="preserve">                                              </t>
    </r>
    <r>
      <rPr>
        <sz val="11"/>
        <rFont val="Arial"/>
        <family val="2"/>
      </rPr>
      <t xml:space="preserve">      (Complete with all specification as given)</t>
    </r>
  </si>
  <si>
    <r>
      <rPr>
        <b/>
        <sz val="12"/>
        <rFont val="Arial"/>
        <family val="2"/>
      </rPr>
      <t xml:space="preserve">Refrigerator -400-500 ltrs Make-Hitachi/samsung/LG/ Elanpro     </t>
    </r>
    <r>
      <rPr>
        <b/>
        <sz val="11"/>
        <rFont val="Arial"/>
        <family val="2"/>
      </rPr>
      <t xml:space="preserve">                                                              </t>
    </r>
    <r>
      <rPr>
        <sz val="11"/>
        <rFont val="Arial"/>
        <family val="2"/>
      </rPr>
      <t xml:space="preserve">      (Complete with all specification as given)</t>
    </r>
  </si>
  <si>
    <r>
      <rPr>
        <b/>
        <sz val="12"/>
        <rFont val="Arial"/>
        <family val="2"/>
      </rPr>
      <t xml:space="preserve">Upright fridge -350-450 ltrs Make-Hitachi/samsung/LG/ Elanpro </t>
    </r>
    <r>
      <rPr>
        <b/>
        <sz val="11"/>
        <rFont val="Arial"/>
        <family val="2"/>
      </rPr>
      <t xml:space="preserve">                                                </t>
    </r>
    <r>
      <rPr>
        <sz val="11"/>
        <rFont val="Arial"/>
        <family val="2"/>
      </rPr>
      <t xml:space="preserve">                      (Complete with all specification as given)</t>
    </r>
  </si>
  <si>
    <t>Refrigerator -650 ltrs Make-Hitachi/samsung/LG/ Elanpro                                                                      (Complete with all specification as given)</t>
  </si>
  <si>
    <t>Refrigerator -400-500 ltrs Make-Hitachi/samsung/LG/ Elanpro                                                                         (Complete with all specification as given)</t>
  </si>
  <si>
    <t>Upright fridge -350-450 ltrs Make-Hitachi/samsung/LG/ Elanpro                                                                       (Complete with all specification as given)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</si>
</sst>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5" zoomScaleNormal="75" zoomScalePageLayoutView="0" workbookViewId="0" topLeftCell="A8">
      <selection activeCell="P23" sqref="P23"/>
    </sheetView>
  </sheetViews>
  <sheetFormatPr defaultColWidth="9.140625" defaultRowHeight="15"/>
  <cols>
    <col min="1" max="1" width="12.7109375" style="1" customWidth="1"/>
    <col min="2" max="2" width="69.421875" style="1" customWidth="1"/>
    <col min="3" max="3" width="13.57421875" style="1" hidden="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9" t="s">
        <v>49</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 customHeight="1">
      <c r="A5" s="69" t="s">
        <v>52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9" t="s">
        <v>53</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26" t="s">
        <v>54</v>
      </c>
      <c r="C13" s="46" t="s">
        <v>36</v>
      </c>
      <c r="D13" s="49">
        <v>1</v>
      </c>
      <c r="E13" s="55" t="s">
        <v>37</v>
      </c>
      <c r="F13" s="56"/>
      <c r="G13" s="57"/>
      <c r="H13" s="58"/>
      <c r="I13" s="59" t="s">
        <v>38</v>
      </c>
      <c r="J13" s="60">
        <f>IF(I13="Less(-)",-1,1)</f>
        <v>1</v>
      </c>
      <c r="K13" s="61" t="s">
        <v>39</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D13*M13+O13+P13</f>
        <v>0</v>
      </c>
      <c r="BC13" s="26" t="str">
        <f>SpellNumber(L13,BB13)</f>
        <v>INR Zero Only</v>
      </c>
      <c r="IA13" s="27">
        <v>1.1</v>
      </c>
      <c r="IB13" s="27" t="s">
        <v>57</v>
      </c>
      <c r="IC13" s="27" t="s">
        <v>36</v>
      </c>
      <c r="ID13" s="27">
        <v>1</v>
      </c>
      <c r="IE13" s="28" t="s">
        <v>37</v>
      </c>
      <c r="IF13" s="28" t="s">
        <v>40</v>
      </c>
      <c r="IG13" s="28" t="s">
        <v>36</v>
      </c>
      <c r="IH13" s="28">
        <v>123.223</v>
      </c>
      <c r="II13" s="28" t="s">
        <v>37</v>
      </c>
    </row>
    <row r="14" spans="1:243" s="27" customFormat="1" ht="32.25" customHeight="1">
      <c r="A14" s="25">
        <v>1.2</v>
      </c>
      <c r="B14" s="26" t="s">
        <v>55</v>
      </c>
      <c r="C14" s="46" t="s">
        <v>50</v>
      </c>
      <c r="D14" s="49">
        <v>2</v>
      </c>
      <c r="E14" s="55" t="s">
        <v>37</v>
      </c>
      <c r="F14" s="56"/>
      <c r="G14" s="57"/>
      <c r="H14" s="58"/>
      <c r="I14" s="59" t="s">
        <v>38</v>
      </c>
      <c r="J14" s="60">
        <f>IF(I14="Less(-)",-1,1)</f>
        <v>1</v>
      </c>
      <c r="K14" s="61" t="s">
        <v>39</v>
      </c>
      <c r="L14" s="61" t="s">
        <v>4</v>
      </c>
      <c r="M14" s="62"/>
      <c r="N14" s="57"/>
      <c r="O14" s="57"/>
      <c r="P14" s="63"/>
      <c r="Q14" s="57"/>
      <c r="R14" s="57"/>
      <c r="S14" s="63"/>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D14*M14</f>
        <v>0</v>
      </c>
      <c r="BB14" s="50">
        <f>D14*M14+O14+P14</f>
        <v>0</v>
      </c>
      <c r="BC14" s="26" t="str">
        <f>SpellNumber(L14,BB14)</f>
        <v>INR Zero Only</v>
      </c>
      <c r="IA14" s="27">
        <v>1.2</v>
      </c>
      <c r="IB14" s="27" t="s">
        <v>58</v>
      </c>
      <c r="IC14" s="27" t="s">
        <v>50</v>
      </c>
      <c r="ID14" s="27">
        <v>2</v>
      </c>
      <c r="IE14" s="28" t="s">
        <v>37</v>
      </c>
      <c r="IF14" s="28" t="s">
        <v>40</v>
      </c>
      <c r="IG14" s="28" t="s">
        <v>36</v>
      </c>
      <c r="IH14" s="28">
        <v>123.223</v>
      </c>
      <c r="II14" s="28" t="s">
        <v>37</v>
      </c>
    </row>
    <row r="15" spans="1:243" s="27" customFormat="1" ht="32.25" customHeight="1">
      <c r="A15" s="25">
        <v>1.3</v>
      </c>
      <c r="B15" s="26" t="s">
        <v>56</v>
      </c>
      <c r="C15" s="46" t="s">
        <v>51</v>
      </c>
      <c r="D15" s="49">
        <v>1</v>
      </c>
      <c r="E15" s="55" t="s">
        <v>37</v>
      </c>
      <c r="F15" s="56"/>
      <c r="G15" s="57"/>
      <c r="H15" s="58"/>
      <c r="I15" s="59" t="s">
        <v>38</v>
      </c>
      <c r="J15" s="60">
        <f>IF(I15="Less(-)",-1,1)</f>
        <v>1</v>
      </c>
      <c r="K15" s="61" t="s">
        <v>39</v>
      </c>
      <c r="L15" s="61" t="s">
        <v>4</v>
      </c>
      <c r="M15" s="62"/>
      <c r="N15" s="57"/>
      <c r="O15" s="57"/>
      <c r="P15" s="63"/>
      <c r="Q15" s="57"/>
      <c r="R15" s="57"/>
      <c r="S15" s="63"/>
      <c r="T15" s="63"/>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5">
        <f>D15*M15</f>
        <v>0</v>
      </c>
      <c r="BB15" s="50">
        <f>D15*M15+O15+P15</f>
        <v>0</v>
      </c>
      <c r="BC15" s="26" t="str">
        <f>SpellNumber(L15,BB15)</f>
        <v>INR Zero Only</v>
      </c>
      <c r="IA15" s="27">
        <v>1.3</v>
      </c>
      <c r="IB15" s="27" t="s">
        <v>59</v>
      </c>
      <c r="IC15" s="27" t="s">
        <v>51</v>
      </c>
      <c r="ID15" s="27">
        <v>1</v>
      </c>
      <c r="IE15" s="28" t="s">
        <v>37</v>
      </c>
      <c r="IF15" s="28" t="s">
        <v>40</v>
      </c>
      <c r="IG15" s="28" t="s">
        <v>36</v>
      </c>
      <c r="IH15" s="28">
        <v>123.223</v>
      </c>
      <c r="II15" s="28" t="s">
        <v>37</v>
      </c>
    </row>
    <row r="16" spans="1:243" s="27" customFormat="1" ht="24.75" customHeight="1">
      <c r="A16" s="29" t="s">
        <v>42</v>
      </c>
      <c r="B16" s="30"/>
      <c r="C16" s="31"/>
      <c r="D16" s="32"/>
      <c r="E16" s="51"/>
      <c r="F16" s="51"/>
      <c r="G16" s="51"/>
      <c r="H16" s="52"/>
      <c r="I16" s="52"/>
      <c r="J16" s="52"/>
      <c r="K16" s="52"/>
      <c r="L16" s="53"/>
      <c r="BA16" s="54">
        <f>BA13+BA14+BA15</f>
        <v>0</v>
      </c>
      <c r="BB16" s="54">
        <f>BB13+BB14+BB15</f>
        <v>0</v>
      </c>
      <c r="BC16" s="26" t="str">
        <f>SpellNumber($E$2,BB16)</f>
        <v>INR Zero Only</v>
      </c>
      <c r="IE16" s="28">
        <v>4</v>
      </c>
      <c r="IF16" s="28" t="s">
        <v>41</v>
      </c>
      <c r="IG16" s="28" t="s">
        <v>43</v>
      </c>
      <c r="IH16" s="28">
        <v>10</v>
      </c>
      <c r="II16" s="28" t="s">
        <v>37</v>
      </c>
    </row>
    <row r="17" spans="1:243" s="41" customFormat="1" ht="54.75" customHeight="1" hidden="1">
      <c r="A17" s="30" t="s">
        <v>44</v>
      </c>
      <c r="B17" s="33"/>
      <c r="C17" s="34"/>
      <c r="D17" s="35"/>
      <c r="E17" s="47" t="s">
        <v>45</v>
      </c>
      <c r="F17" s="48"/>
      <c r="G17" s="36"/>
      <c r="H17" s="37"/>
      <c r="I17" s="37"/>
      <c r="J17" s="37"/>
      <c r="K17" s="38"/>
      <c r="L17" s="39"/>
      <c r="M17" s="40" t="s">
        <v>46</v>
      </c>
      <c r="O17" s="27"/>
      <c r="P17" s="27"/>
      <c r="Q17" s="27"/>
      <c r="R17" s="27"/>
      <c r="S17" s="27"/>
      <c r="BA17" s="42">
        <f>IF(ISBLANK(F17),0,IF(E17="Excess (+)",ROUND(BA16+(BA16*F17),2),IF(E17="Less (-)",ROUND(BA16+(BA16*F17*(-1)),2),0)))</f>
        <v>0</v>
      </c>
      <c r="BB17" s="43">
        <f>ROUND(BA17,0)</f>
        <v>0</v>
      </c>
      <c r="BC17" s="44" t="str">
        <f>SpellNumber(L17,BB17)</f>
        <v> Zero Only</v>
      </c>
      <c r="IE17" s="45"/>
      <c r="IF17" s="45"/>
      <c r="IG17" s="45"/>
      <c r="IH17" s="45"/>
      <c r="II17" s="45"/>
    </row>
    <row r="18" spans="1:243" s="41" customFormat="1" ht="43.5" customHeight="1">
      <c r="A18" s="29" t="s">
        <v>47</v>
      </c>
      <c r="B18" s="29"/>
      <c r="C18" s="67" t="str">
        <f>SpellNumber($E$2,BB16)</f>
        <v>INR Zero Only</v>
      </c>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IE18" s="45"/>
      <c r="IF18" s="45"/>
      <c r="IG18" s="45"/>
      <c r="IH18" s="45"/>
      <c r="II18" s="45"/>
    </row>
    <row r="19" ht="15"/>
    <row r="20" ht="15"/>
    <row r="21" ht="15"/>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5 L14">
      <formula1>"INR"</formula1>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48</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2017-04-25T11:22:50Z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