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<sst xmlns="http://schemas.openxmlformats.org/spreadsheetml/2006/main" count="169" uniqueCount="66">
  <si>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</si>
  <si>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</si>
  <si>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</si>
  <si>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</si>
  <si>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</si>
  <si>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</si>
  <si>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</si>
  <si>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</si>
  <si>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</si>
  <si>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</si>
  <si>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</si>
  <si>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</si>
  <si>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</si>
  <si>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</si>
  <si>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</si>
  <si>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</si>
  <si>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</si>
  <si>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</si>
  <si>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</si>
  <si>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</si>
  <si>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</si>
  <si>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</si>
  <si>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</si>
  <si>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</si>
  <si>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</si>
  <si>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</si>
  <si>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</si>
  <si>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</si>
  <si>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</si>
  <si>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</si>
  <si>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</si>
  <si>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</si>
  <si>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</si>
  <si>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</si>
  <si>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</si>
  <si>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</si>
  <si>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</si>
  <si>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</si>
  <si>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</si>
  <si>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</si>
  <si>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</si>
  <si>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</si>
  <si>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</si>
  <si>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</si>
  <si>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</si>
  <si>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</si>
  <si>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</si>
  <si>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</si>
  <si>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Island work bench of size 915mm L x 1500mm W x 900mm H, having granite top and one shutter and drawer.(IWB4, as per drawing enclosed DW-1)</t>
  </si>
  <si>
    <t>Sitting table of size 1500mm L x 600mm W x 750mm H with one lockable drawer 75mm height, having white cedar bawarian birch laminated post formed top with hardwood lipping.(STT2)(as per drawing enclosed DW-2)</t>
  </si>
  <si>
    <t>Sitting table of size 750mm L x 600mm W x 750mm H with one lockable drawer 75mm height, having white cedar bawarian birch laminated post formed top with hardwood lipping.(STT1)(as per drawing enclosed DW-3)</t>
  </si>
  <si>
    <t>Island work bench of size 1800mm L x 1500mm W x 900mm H, having granite top and one shutter and drawer.(IWB2)(as per drawing enclosed DW-4)</t>
  </si>
  <si>
    <t>Wall chemical storage cabinet of size 600x600mm made up of MS powder coated sheet with lockable double leaf (as per drawing enclosed DW-5)</t>
  </si>
  <si>
    <t>Wall side work bench of size 1500mm L x 750mm W x 900mm H having granite top and one shutter and drawer.(WWB2A, as per drawing enclosed DW-6</t>
  </si>
  <si>
    <t>Wall side work bench of size 1830mm L x 750mm W x 900mm H having granite top and one shutter and drawer.(WWB2, as per drawing enclosed DW-7)</t>
  </si>
  <si>
    <t>Providing and fixing of Tall steel Cabinet of size 6 ft height x 1.5 ft width and 1.5 ft deep with locks made up of 0.8mm thick CRCA sheet body and door frame to be constructed with 1.0mm thick CRCA sheet with powder coating of 50 micron. One shelf at 3 ft dividing each cabinet into two compartments with lock each. Further one more shelf in top compartment is required (DW-8</t>
  </si>
  <si>
    <t>ITEM1</t>
  </si>
  <si>
    <t>ITEM2</t>
  </si>
  <si>
    <t>ITEM3</t>
  </si>
  <si>
    <t>ITEM4</t>
  </si>
  <si>
    <t>ITEM5</t>
  </si>
  <si>
    <t>ITEM6</t>
  </si>
  <si>
    <t>ITEM7</t>
  </si>
  <si>
    <t>ITEM8</t>
  </si>
  <si>
    <t>Name of Work: &lt; Supply &amp; Instalation of Lab Furniture &gt;</t>
  </si>
  <si>
    <t>Contract No:  &lt;IISERM(763)17/18Pur&gt;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</si>
</sst>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0"/>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59" fillId="0" borderId="21" xfId="0" applyFont="1" applyFill="1" applyBorder="1" applyAlignment="1">
      <alignment vertical="top"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5" zoomScaleNormal="75" zoomScalePageLayoutView="0" workbookViewId="0" topLeftCell="A1">
      <selection activeCell="A9" sqref="A9:BC9"/>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7" width="12.28125" style="1" customWidth="1"/>
    <col min="18"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4" t="str">
        <f>B2&amp;" BoQ"</f>
        <v>Item Wise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5" t="s">
        <v>47</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 customHeight="1">
      <c r="A5" s="65" t="s">
        <v>64</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 customHeight="1">
      <c r="A6" s="65" t="s">
        <v>65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33.75" customHeight="1">
      <c r="A8" s="11" t="s">
        <v>7</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70">
        <v>2</v>
      </c>
      <c r="C12" s="24">
        <v>3</v>
      </c>
      <c r="D12" s="24">
        <v>4</v>
      </c>
      <c r="E12" s="70">
        <v>5</v>
      </c>
      <c r="F12" s="70">
        <v>6</v>
      </c>
      <c r="G12" s="70">
        <v>7</v>
      </c>
      <c r="H12" s="70">
        <v>8</v>
      </c>
      <c r="I12" s="70">
        <v>9</v>
      </c>
      <c r="J12" s="70">
        <v>10</v>
      </c>
      <c r="K12" s="70">
        <v>11</v>
      </c>
      <c r="L12" s="70">
        <v>12</v>
      </c>
      <c r="M12" s="70">
        <v>7</v>
      </c>
      <c r="N12" s="70">
        <v>8</v>
      </c>
      <c r="O12" s="70">
        <v>9</v>
      </c>
      <c r="P12" s="70">
        <v>10</v>
      </c>
      <c r="Q12" s="70">
        <v>11</v>
      </c>
      <c r="R12" s="70">
        <v>12</v>
      </c>
      <c r="S12" s="70">
        <v>13</v>
      </c>
      <c r="T12" s="70">
        <v>14</v>
      </c>
      <c r="U12" s="70">
        <v>21</v>
      </c>
      <c r="V12" s="70">
        <v>22</v>
      </c>
      <c r="W12" s="70">
        <v>23</v>
      </c>
      <c r="X12" s="70">
        <v>24</v>
      </c>
      <c r="Y12" s="70">
        <v>25</v>
      </c>
      <c r="Z12" s="70">
        <v>26</v>
      </c>
      <c r="AA12" s="70">
        <v>27</v>
      </c>
      <c r="AB12" s="70">
        <v>28</v>
      </c>
      <c r="AC12" s="70">
        <v>29</v>
      </c>
      <c r="AD12" s="70">
        <v>30</v>
      </c>
      <c r="AE12" s="70">
        <v>31</v>
      </c>
      <c r="AF12" s="70">
        <v>32</v>
      </c>
      <c r="AG12" s="70">
        <v>33</v>
      </c>
      <c r="AH12" s="70">
        <v>34</v>
      </c>
      <c r="AI12" s="70">
        <v>35</v>
      </c>
      <c r="AJ12" s="70">
        <v>36</v>
      </c>
      <c r="AK12" s="70">
        <v>37</v>
      </c>
      <c r="AL12" s="70">
        <v>38</v>
      </c>
      <c r="AM12" s="70">
        <v>39</v>
      </c>
      <c r="AN12" s="70">
        <v>40</v>
      </c>
      <c r="AO12" s="70">
        <v>41</v>
      </c>
      <c r="AP12" s="70">
        <v>42</v>
      </c>
      <c r="AQ12" s="70">
        <v>43</v>
      </c>
      <c r="AR12" s="70">
        <v>44</v>
      </c>
      <c r="AS12" s="70">
        <v>45</v>
      </c>
      <c r="AT12" s="70">
        <v>46</v>
      </c>
      <c r="AU12" s="70">
        <v>47</v>
      </c>
      <c r="AV12" s="70">
        <v>48</v>
      </c>
      <c r="AW12" s="70">
        <v>49</v>
      </c>
      <c r="AX12" s="70">
        <v>50</v>
      </c>
      <c r="AY12" s="70">
        <v>51</v>
      </c>
      <c r="AZ12" s="70">
        <v>52</v>
      </c>
      <c r="BA12" s="70">
        <v>15</v>
      </c>
      <c r="BB12" s="24">
        <v>16</v>
      </c>
      <c r="BC12" s="24">
        <v>17</v>
      </c>
      <c r="IE12" s="18"/>
      <c r="IF12" s="18"/>
      <c r="IG12" s="18"/>
      <c r="IH12" s="18"/>
      <c r="II12" s="18"/>
    </row>
    <row r="13" spans="1:243" s="17" customFormat="1" ht="38.25">
      <c r="A13" s="72">
        <v>1.1</v>
      </c>
      <c r="B13" s="75" t="s">
        <v>48</v>
      </c>
      <c r="C13" s="73" t="s">
        <v>56</v>
      </c>
      <c r="D13" s="47">
        <v>2</v>
      </c>
      <c r="E13" s="53" t="s">
        <v>36</v>
      </c>
      <c r="F13" s="54"/>
      <c r="G13" s="55"/>
      <c r="H13" s="56"/>
      <c r="I13" s="57" t="s">
        <v>37</v>
      </c>
      <c r="J13" s="58">
        <f>IF(I13="Less(-)",-1,1)</f>
        <v>1</v>
      </c>
      <c r="K13" s="59" t="s">
        <v>38</v>
      </c>
      <c r="L13" s="59" t="s">
        <v>4</v>
      </c>
      <c r="M13" s="6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61">
        <f>D13*M13</f>
        <v>0</v>
      </c>
      <c r="BB13" s="48">
        <f>D13*M13+N13+O13+P13+Q13</f>
        <v>0</v>
      </c>
      <c r="BC13" s="25" t="str">
        <f aca="true" t="shared" si="0" ref="BC13:BC20">SpellNumber(L13,BB13)</f>
        <v>INR Zero Only</v>
      </c>
      <c r="IA13" s="17">
        <v>1.1</v>
      </c>
      <c r="IB13" s="17" t="s">
        <v>48</v>
      </c>
      <c r="IC13" s="17" t="s">
        <v>56</v>
      </c>
      <c r="ID13" s="17">
        <v>2</v>
      </c>
      <c r="IE13" s="18" t="s">
        <v>36</v>
      </c>
      <c r="IF13" s="18"/>
      <c r="IG13" s="18"/>
      <c r="IH13" s="18"/>
      <c r="II13" s="18"/>
    </row>
    <row r="14" spans="1:243" s="17" customFormat="1" ht="38.25">
      <c r="A14" s="72">
        <v>1.2</v>
      </c>
      <c r="B14" s="75" t="s">
        <v>49</v>
      </c>
      <c r="C14" s="73" t="s">
        <v>57</v>
      </c>
      <c r="D14" s="47">
        <v>20</v>
      </c>
      <c r="E14" s="53" t="s">
        <v>36</v>
      </c>
      <c r="F14" s="54"/>
      <c r="G14" s="55"/>
      <c r="H14" s="55"/>
      <c r="I14" s="57" t="s">
        <v>37</v>
      </c>
      <c r="J14" s="58">
        <f>IF(I14="Less(-)",-1,1)</f>
        <v>1</v>
      </c>
      <c r="K14" s="59" t="s">
        <v>38</v>
      </c>
      <c r="L14" s="59" t="s">
        <v>4</v>
      </c>
      <c r="M14" s="6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61">
        <f aca="true" t="shared" si="1" ref="BA14:BA20">D14*M14</f>
        <v>0</v>
      </c>
      <c r="BB14" s="48">
        <f aca="true" t="shared" si="2" ref="BB14:BB20">D14*M14+N14+O14+P14+Q14</f>
        <v>0</v>
      </c>
      <c r="BC14" s="25" t="str">
        <f t="shared" si="0"/>
        <v>INR Zero Only</v>
      </c>
      <c r="IA14" s="17">
        <v>1.2</v>
      </c>
      <c r="IB14" s="17" t="s">
        <v>49</v>
      </c>
      <c r="IC14" s="17" t="s">
        <v>57</v>
      </c>
      <c r="ID14" s="17">
        <v>20</v>
      </c>
      <c r="IE14" s="18" t="s">
        <v>36</v>
      </c>
      <c r="IF14" s="18"/>
      <c r="IG14" s="18"/>
      <c r="IH14" s="18"/>
      <c r="II14" s="18"/>
    </row>
    <row r="15" spans="1:243" s="17" customFormat="1" ht="15" customHeight="1">
      <c r="A15" s="72">
        <v>1.3</v>
      </c>
      <c r="B15" s="75" t="s">
        <v>50</v>
      </c>
      <c r="C15" s="73" t="s">
        <v>58</v>
      </c>
      <c r="D15" s="47">
        <v>2</v>
      </c>
      <c r="E15" s="53" t="s">
        <v>36</v>
      </c>
      <c r="F15" s="54"/>
      <c r="G15" s="55"/>
      <c r="H15" s="55"/>
      <c r="I15" s="57" t="s">
        <v>37</v>
      </c>
      <c r="J15" s="58">
        <f>IF(I15="Less(-)",-1,1)</f>
        <v>1</v>
      </c>
      <c r="K15" s="59" t="s">
        <v>38</v>
      </c>
      <c r="L15" s="59" t="s">
        <v>4</v>
      </c>
      <c r="M15" s="60"/>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61">
        <f t="shared" si="1"/>
        <v>0</v>
      </c>
      <c r="BB15" s="48">
        <f t="shared" si="2"/>
        <v>0</v>
      </c>
      <c r="BC15" s="25" t="str">
        <f t="shared" si="0"/>
        <v>INR Zero Only</v>
      </c>
      <c r="IA15" s="17">
        <v>1.3</v>
      </c>
      <c r="IB15" s="17" t="s">
        <v>50</v>
      </c>
      <c r="IC15" s="17" t="s">
        <v>58</v>
      </c>
      <c r="ID15" s="17">
        <v>2</v>
      </c>
      <c r="IE15" s="18" t="s">
        <v>36</v>
      </c>
      <c r="IF15" s="18"/>
      <c r="IG15" s="18"/>
      <c r="IH15" s="18"/>
      <c r="II15" s="18"/>
    </row>
    <row r="16" spans="1:243" s="17" customFormat="1" ht="38.25">
      <c r="A16" s="72">
        <v>1.4</v>
      </c>
      <c r="B16" s="75" t="s">
        <v>51</v>
      </c>
      <c r="C16" s="73" t="s">
        <v>59</v>
      </c>
      <c r="D16" s="47">
        <v>6</v>
      </c>
      <c r="E16" s="53" t="s">
        <v>36</v>
      </c>
      <c r="F16" s="54"/>
      <c r="G16" s="55"/>
      <c r="H16" s="56"/>
      <c r="I16" s="57" t="s">
        <v>37</v>
      </c>
      <c r="J16" s="58">
        <f>IF(I16="Less(-)",-1,1)</f>
        <v>1</v>
      </c>
      <c r="K16" s="59" t="s">
        <v>38</v>
      </c>
      <c r="L16" s="59" t="s">
        <v>4</v>
      </c>
      <c r="M16" s="6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61">
        <f t="shared" si="1"/>
        <v>0</v>
      </c>
      <c r="BB16" s="48">
        <f t="shared" si="2"/>
        <v>0</v>
      </c>
      <c r="BC16" s="25" t="str">
        <f t="shared" si="0"/>
        <v>INR Zero Only</v>
      </c>
      <c r="IA16" s="17">
        <v>1.4</v>
      </c>
      <c r="IB16" s="17" t="s">
        <v>51</v>
      </c>
      <c r="IC16" s="17" t="s">
        <v>59</v>
      </c>
      <c r="ID16" s="17">
        <v>6</v>
      </c>
      <c r="IE16" s="18" t="s">
        <v>36</v>
      </c>
      <c r="IF16" s="18"/>
      <c r="IG16" s="18"/>
      <c r="IH16" s="18"/>
      <c r="II16" s="18"/>
    </row>
    <row r="17" spans="1:243" s="17" customFormat="1" ht="15" customHeight="1">
      <c r="A17" s="72">
        <v>1.5</v>
      </c>
      <c r="B17" s="75" t="s">
        <v>52</v>
      </c>
      <c r="C17" s="73" t="s">
        <v>60</v>
      </c>
      <c r="D17" s="47">
        <v>8</v>
      </c>
      <c r="E17" s="53" t="s">
        <v>36</v>
      </c>
      <c r="F17" s="54"/>
      <c r="G17" s="55"/>
      <c r="H17" s="55"/>
      <c r="I17" s="57" t="s">
        <v>37</v>
      </c>
      <c r="J17" s="58">
        <f>IF(I17="Less(-)",-1,1)</f>
        <v>1</v>
      </c>
      <c r="K17" s="59" t="s">
        <v>38</v>
      </c>
      <c r="L17" s="59" t="s">
        <v>4</v>
      </c>
      <c r="M17" s="6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61">
        <f t="shared" si="1"/>
        <v>0</v>
      </c>
      <c r="BB17" s="48">
        <f t="shared" si="2"/>
        <v>0</v>
      </c>
      <c r="BC17" s="25" t="str">
        <f t="shared" si="0"/>
        <v>INR Zero Only</v>
      </c>
      <c r="IA17" s="17">
        <v>1.5</v>
      </c>
      <c r="IB17" s="17" t="s">
        <v>52</v>
      </c>
      <c r="IC17" s="17" t="s">
        <v>60</v>
      </c>
      <c r="ID17" s="17">
        <v>8</v>
      </c>
      <c r="IE17" s="18" t="s">
        <v>36</v>
      </c>
      <c r="IF17" s="18"/>
      <c r="IG17" s="18"/>
      <c r="IH17" s="18"/>
      <c r="II17" s="18"/>
    </row>
    <row r="18" spans="1:243" s="17" customFormat="1" ht="38.25">
      <c r="A18" s="72">
        <v>1.6</v>
      </c>
      <c r="B18" s="75" t="s">
        <v>53</v>
      </c>
      <c r="C18" s="73" t="s">
        <v>61</v>
      </c>
      <c r="D18" s="47">
        <v>1</v>
      </c>
      <c r="E18" s="53" t="s">
        <v>36</v>
      </c>
      <c r="F18" s="54"/>
      <c r="G18" s="55"/>
      <c r="H18" s="55"/>
      <c r="I18" s="57" t="s">
        <v>37</v>
      </c>
      <c r="J18" s="58">
        <f>IF(I18="Less(-)",-1,1)</f>
        <v>1</v>
      </c>
      <c r="K18" s="59" t="s">
        <v>38</v>
      </c>
      <c r="L18" s="59" t="s">
        <v>4</v>
      </c>
      <c r="M18" s="60"/>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61">
        <f t="shared" si="1"/>
        <v>0</v>
      </c>
      <c r="BB18" s="48">
        <f t="shared" si="2"/>
        <v>0</v>
      </c>
      <c r="BC18" s="25" t="str">
        <f t="shared" si="0"/>
        <v>INR Zero Only</v>
      </c>
      <c r="IA18" s="17">
        <v>1.6</v>
      </c>
      <c r="IB18" s="17" t="s">
        <v>53</v>
      </c>
      <c r="IC18" s="17" t="s">
        <v>61</v>
      </c>
      <c r="ID18" s="17">
        <v>1</v>
      </c>
      <c r="IE18" s="18" t="s">
        <v>36</v>
      </c>
      <c r="IF18" s="18"/>
      <c r="IG18" s="18"/>
      <c r="IH18" s="18"/>
      <c r="II18" s="18"/>
    </row>
    <row r="19" spans="1:243" s="17" customFormat="1" ht="15" customHeight="1">
      <c r="A19" s="72">
        <v>1.7</v>
      </c>
      <c r="B19" s="75" t="s">
        <v>54</v>
      </c>
      <c r="C19" s="73" t="s">
        <v>62</v>
      </c>
      <c r="D19" s="47">
        <v>2</v>
      </c>
      <c r="E19" s="53" t="s">
        <v>36</v>
      </c>
      <c r="F19" s="54"/>
      <c r="G19" s="55"/>
      <c r="H19" s="56"/>
      <c r="I19" s="57" t="s">
        <v>37</v>
      </c>
      <c r="J19" s="58">
        <f>IF(I19="Less(-)",-1,1)</f>
        <v>1</v>
      </c>
      <c r="K19" s="59" t="s">
        <v>38</v>
      </c>
      <c r="L19" s="59" t="s">
        <v>4</v>
      </c>
      <c r="M19" s="6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61">
        <f t="shared" si="1"/>
        <v>0</v>
      </c>
      <c r="BB19" s="48">
        <f t="shared" si="2"/>
        <v>0</v>
      </c>
      <c r="BC19" s="25" t="str">
        <f t="shared" si="0"/>
        <v>INR Zero Only</v>
      </c>
      <c r="IA19" s="17">
        <v>1.7</v>
      </c>
      <c r="IB19" s="17" t="s">
        <v>54</v>
      </c>
      <c r="IC19" s="17" t="s">
        <v>62</v>
      </c>
      <c r="ID19" s="17">
        <v>2</v>
      </c>
      <c r="IE19" s="18" t="s">
        <v>36</v>
      </c>
      <c r="IF19" s="18"/>
      <c r="IG19" s="18"/>
      <c r="IH19" s="18"/>
      <c r="II19" s="18"/>
    </row>
    <row r="20" spans="1:243" s="17" customFormat="1" ht="76.5">
      <c r="A20" s="72">
        <v>1.8</v>
      </c>
      <c r="B20" s="75" t="s">
        <v>55</v>
      </c>
      <c r="C20" s="73" t="s">
        <v>63</v>
      </c>
      <c r="D20" s="47">
        <v>4</v>
      </c>
      <c r="E20" s="53" t="s">
        <v>36</v>
      </c>
      <c r="F20" s="54"/>
      <c r="G20" s="55"/>
      <c r="H20" s="55"/>
      <c r="I20" s="57" t="s">
        <v>37</v>
      </c>
      <c r="J20" s="58">
        <f>IF(I20="Less(-)",-1,1)</f>
        <v>1</v>
      </c>
      <c r="K20" s="59" t="s">
        <v>38</v>
      </c>
      <c r="L20" s="59" t="s">
        <v>4</v>
      </c>
      <c r="M20" s="6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61">
        <f t="shared" si="1"/>
        <v>0</v>
      </c>
      <c r="BB20" s="48">
        <f t="shared" si="2"/>
        <v>0</v>
      </c>
      <c r="BC20" s="25" t="str">
        <f t="shared" si="0"/>
        <v>INR Zero Only</v>
      </c>
      <c r="IA20" s="17">
        <v>1.8</v>
      </c>
      <c r="IB20" s="17" t="s">
        <v>55</v>
      </c>
      <c r="IC20" s="17" t="s">
        <v>63</v>
      </c>
      <c r="ID20" s="17">
        <v>4</v>
      </c>
      <c r="IE20" s="18" t="s">
        <v>36</v>
      </c>
      <c r="IF20" s="18"/>
      <c r="IG20" s="18"/>
      <c r="IH20" s="18"/>
      <c r="II20" s="18"/>
    </row>
    <row r="21" spans="1:243" s="26" customFormat="1" ht="24.75" customHeight="1">
      <c r="A21" s="28" t="s">
        <v>40</v>
      </c>
      <c r="B21" s="74"/>
      <c r="C21" s="30"/>
      <c r="D21" s="31"/>
      <c r="E21" s="49"/>
      <c r="F21" s="49"/>
      <c r="G21" s="49"/>
      <c r="H21" s="50"/>
      <c r="I21" s="50"/>
      <c r="J21" s="50"/>
      <c r="K21" s="50"/>
      <c r="L21" s="51"/>
      <c r="BA21" s="52">
        <f>BA13+BA14+BA15+BA16+BA17+BA18+BA19+BA20</f>
        <v>0</v>
      </c>
      <c r="BB21" s="52">
        <f>BB13+BB14+BB15+BB16+BB17+BB18+BB19+BB20</f>
        <v>0</v>
      </c>
      <c r="BC21" s="25" t="str">
        <f>SpellNumber($E$2,BB21)</f>
        <v>INR Zero Only</v>
      </c>
      <c r="IE21" s="27">
        <v>4</v>
      </c>
      <c r="IF21" s="27" t="s">
        <v>39</v>
      </c>
      <c r="IG21" s="27" t="s">
        <v>41</v>
      </c>
      <c r="IH21" s="27">
        <v>10</v>
      </c>
      <c r="II21" s="27" t="s">
        <v>36</v>
      </c>
    </row>
    <row r="22" spans="1:243" s="40" customFormat="1" ht="54.75" customHeight="1" hidden="1">
      <c r="A22" s="29" t="s">
        <v>42</v>
      </c>
      <c r="B22" s="32"/>
      <c r="C22" s="33"/>
      <c r="D22" s="34"/>
      <c r="E22" s="45" t="s">
        <v>43</v>
      </c>
      <c r="F22" s="46"/>
      <c r="G22" s="35"/>
      <c r="H22" s="36"/>
      <c r="I22" s="36"/>
      <c r="J22" s="36"/>
      <c r="K22" s="37"/>
      <c r="L22" s="38"/>
      <c r="M22" s="39" t="s">
        <v>44</v>
      </c>
      <c r="O22" s="26"/>
      <c r="P22" s="26"/>
      <c r="Q22" s="26"/>
      <c r="R22" s="26"/>
      <c r="S22" s="26"/>
      <c r="BA22" s="41">
        <f>IF(ISBLANK(F22),0,IF(E22="Excess (+)",ROUND(BA21+(BA21*F22),2),IF(E22="Less (-)",ROUND(BA21+(BA21*F22*(-1)),2),0)))</f>
        <v>0</v>
      </c>
      <c r="BB22" s="42">
        <f>ROUND(BA22,0)</f>
        <v>0</v>
      </c>
      <c r="BC22" s="43" t="str">
        <f>SpellNumber(L22,BB22)</f>
        <v> Zero Only</v>
      </c>
      <c r="IE22" s="44"/>
      <c r="IF22" s="44"/>
      <c r="IG22" s="44"/>
      <c r="IH22" s="44"/>
      <c r="II22" s="44"/>
    </row>
    <row r="23" spans="1:243" s="40" customFormat="1" ht="43.5" customHeight="1">
      <c r="A23" s="28" t="s">
        <v>45</v>
      </c>
      <c r="B23" s="28"/>
      <c r="C23" s="63" t="str">
        <f>SpellNumber($E$2,BB21)</f>
        <v>INR Zero Only</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IE23" s="44"/>
      <c r="IF23" s="44"/>
      <c r="IG23" s="44"/>
      <c r="IH23" s="44"/>
      <c r="II23" s="44"/>
    </row>
  </sheetData>
  <sheetProtection password="E491" sheet="1"/>
  <mergeCells count="8">
    <mergeCell ref="A9:BC9"/>
    <mergeCell ref="C23:BC23"/>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18 L13 L14 L15 L16 L17 L20 L19">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ErrorMessage="1" errorTitle="Invalid Entry" error="Only Numeric Values are allowed. " sqref="A13:A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list" allowBlank="1" showErrorMessage="1" sqref="K13:K20">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68" t="s">
        <v>46</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2017-04-11T07:24:00Z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