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<sst xmlns="http://schemas.openxmlformats.org/spreadsheetml/2006/main" count="133" uniqueCount="60">
  <si>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</si>
  <si>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</si>
  <si>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</si>
  <si>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</si>
  <si>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</si>
  <si>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</si>
  <si>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</si>
  <si>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</si>
  <si>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</si>
  <si>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</si>
  <si>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</si>
  <si>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</si>
  <si>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</si>
  <si>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</si>
  <si>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</si>
  <si>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</si>
  <si>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</si>
  <si>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</si>
  <si>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</si>
  <si>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</si>
  <si>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</si>
  <si>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</si>
  <si>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</si>
  <si>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</si>
  <si>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</si>
  <si>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</si>
  <si>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</si>
  <si>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</si>
  <si>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</si>
  <si>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</si>
  <si>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</si>
  <si>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</si>
  <si>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</si>
  <si>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</si>
  <si>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</si>
  <si>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</si>
  <si>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</si>
  <si>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</si>
  <si>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</si>
  <si>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</si>
  <si>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</si>
  <si>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</si>
  <si>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</si>
  <si>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</si>
  <si>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</si>
  <si>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</si>
  <si>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</si>
  <si>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</si>
  <si>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</si>
  <si>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</si>
  <si>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Name of Work: &lt; Supply &amp; Instalation of Computer server with desktop&gt;</t>
  </si>
  <si>
    <t>Contract No:  &lt;IISERM(751)16/017Pur&gt;</t>
  </si>
  <si>
    <r>
      <rPr>
        <b/>
        <sz val="12"/>
        <rFont val="Arial"/>
        <family val="2"/>
      </rPr>
      <t xml:space="preserve">Desktop Computer      </t>
    </r>
    <r>
      <rPr>
        <b/>
        <sz val="11"/>
        <rFont val="Arial"/>
        <family val="2"/>
      </rPr>
      <t xml:space="preserve">                                                </t>
    </r>
    <r>
      <rPr>
        <sz val="11"/>
        <rFont val="Arial"/>
        <family val="2"/>
      </rPr>
      <t xml:space="preserve">      (Complete with all specification as given)</t>
    </r>
  </si>
  <si>
    <r>
      <rPr>
        <b/>
        <sz val="12"/>
        <rFont val="Arial"/>
        <family val="2"/>
      </rPr>
      <t xml:space="preserve">Computer Server  </t>
    </r>
    <r>
      <rPr>
        <b/>
        <sz val="11"/>
        <rFont val="Arial"/>
        <family val="2"/>
      </rPr>
      <t xml:space="preserve">                                                        </t>
    </r>
    <r>
      <rPr>
        <sz val="11"/>
        <rFont val="Arial"/>
        <family val="2"/>
      </rPr>
      <t xml:space="preserve">      (Complete with all specification as given)</t>
    </r>
  </si>
  <si>
    <r>
      <rPr>
        <b/>
        <sz val="12"/>
        <rFont val="Arial"/>
        <family val="2"/>
      </rPr>
      <t xml:space="preserve">Comprehensive On Site Maintenance Contract  5 years    </t>
    </r>
    <r>
      <rPr>
        <b/>
        <sz val="11"/>
        <rFont val="Arial"/>
        <family val="2"/>
      </rPr>
      <t xml:space="preserve">                      </t>
    </r>
    <r>
      <rPr>
        <sz val="11"/>
        <rFont val="Arial"/>
        <family val="2"/>
      </rPr>
      <t xml:space="preserve">      (Complete with all specification as given)</t>
    </r>
  </si>
  <si>
    <t>item2</t>
  </si>
  <si>
    <t>item3</t>
  </si>
  <si>
    <t>Computer Server                                                                (Complete with all specification as given)</t>
  </si>
  <si>
    <t>Desktop Computer                                                            (Complete with all specification as given)</t>
  </si>
  <si>
    <t>Comprehensive On Site Maintenance Contract  5 years                                (Complete with all specification as given)</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</si>
</sst>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5" zoomScaleNormal="75" zoomScalePageLayoutView="0" workbookViewId="0" topLeftCell="A1">
      <selection activeCell="N11" sqref="N11"/>
    </sheetView>
  </sheetViews>
  <sheetFormatPr defaultColWidth="9.140625" defaultRowHeight="15"/>
  <cols>
    <col min="1" max="1" width="12.7109375" style="1" customWidth="1"/>
    <col min="2" max="2" width="63.5742187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customWidth="1"/>
    <col min="15"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51</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53</v>
      </c>
      <c r="C13" s="47" t="s">
        <v>36</v>
      </c>
      <c r="D13" s="50">
        <v>1</v>
      </c>
      <c r="E13" s="56" t="s">
        <v>37</v>
      </c>
      <c r="F13" s="57"/>
      <c r="G13" s="58"/>
      <c r="H13" s="59"/>
      <c r="I13" s="60" t="s">
        <v>38</v>
      </c>
      <c r="J13" s="61">
        <f>IF(I13="Less(-)",-1,1)</f>
        <v>1</v>
      </c>
      <c r="K13" s="62" t="s">
        <v>39</v>
      </c>
      <c r="L13" s="62" t="s">
        <v>4</v>
      </c>
      <c r="M13" s="63"/>
      <c r="N13" s="58"/>
      <c r="O13" s="58"/>
      <c r="P13" s="64"/>
      <c r="Q13" s="58"/>
      <c r="R13" s="58"/>
      <c r="S13" s="64"/>
      <c r="T13" s="64"/>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f>total_amount_ba($B$2,$D$2,D13,F13,J13,K13,M13)</f>
        <v>0</v>
      </c>
      <c r="BB13" s="51">
        <f>BA13+SUM(N13:AZ13)</f>
        <v>0</v>
      </c>
      <c r="BC13" s="26" t="str">
        <f>SpellNumber(L13,BB13)</f>
        <v>INR Zero Only</v>
      </c>
      <c r="IA13" s="27">
        <v>1.1</v>
      </c>
      <c r="IB13" s="27" t="s">
        <v>57</v>
      </c>
      <c r="IC13" s="27" t="s">
        <v>36</v>
      </c>
      <c r="ID13" s="27">
        <v>1</v>
      </c>
      <c r="IE13" s="28" t="s">
        <v>37</v>
      </c>
      <c r="IF13" s="28" t="s">
        <v>40</v>
      </c>
      <c r="IG13" s="28" t="s">
        <v>36</v>
      </c>
      <c r="IH13" s="28">
        <v>123.223</v>
      </c>
      <c r="II13" s="28" t="s">
        <v>37</v>
      </c>
    </row>
    <row r="14" spans="1:243" s="27" customFormat="1" ht="32.25" customHeight="1">
      <c r="A14" s="25">
        <v>1.2</v>
      </c>
      <c r="B14" s="26" t="s">
        <v>52</v>
      </c>
      <c r="C14" s="47" t="s">
        <v>55</v>
      </c>
      <c r="D14" s="50">
        <v>2</v>
      </c>
      <c r="E14" s="56" t="s">
        <v>37</v>
      </c>
      <c r="F14" s="57"/>
      <c r="G14" s="58"/>
      <c r="H14" s="59"/>
      <c r="I14" s="60" t="s">
        <v>38</v>
      </c>
      <c r="J14" s="61">
        <f>IF(I14="Less(-)",-1,1)</f>
        <v>1</v>
      </c>
      <c r="K14" s="62" t="s">
        <v>39</v>
      </c>
      <c r="L14" s="62" t="s">
        <v>4</v>
      </c>
      <c r="M14" s="63"/>
      <c r="N14" s="58"/>
      <c r="O14" s="58"/>
      <c r="P14" s="64"/>
      <c r="Q14" s="58"/>
      <c r="R14" s="58"/>
      <c r="S14" s="64"/>
      <c r="T14" s="64"/>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total_amount_ba($B$2,$D$2,D14,F14,J14,K14,M14)</f>
        <v>0</v>
      </c>
      <c r="BB14" s="51">
        <f>BA14+SUM(N14:AZ14)</f>
        <v>0</v>
      </c>
      <c r="BC14" s="26" t="str">
        <f>SpellNumber(L14,BB14)</f>
        <v>INR Zero Only</v>
      </c>
      <c r="IA14" s="27">
        <v>1.2</v>
      </c>
      <c r="IB14" s="27" t="s">
        <v>58</v>
      </c>
      <c r="IC14" s="27" t="s">
        <v>55</v>
      </c>
      <c r="ID14" s="27">
        <v>2</v>
      </c>
      <c r="IE14" s="28" t="s">
        <v>37</v>
      </c>
      <c r="IF14" s="28" t="s">
        <v>40</v>
      </c>
      <c r="IG14" s="28" t="s">
        <v>36</v>
      </c>
      <c r="IH14" s="28">
        <v>123.223</v>
      </c>
      <c r="II14" s="28" t="s">
        <v>37</v>
      </c>
    </row>
    <row r="15" spans="1:243" s="27" customFormat="1" ht="32.25" customHeight="1">
      <c r="A15" s="25">
        <v>1.3</v>
      </c>
      <c r="B15" s="26" t="s">
        <v>54</v>
      </c>
      <c r="C15" s="47" t="s">
        <v>56</v>
      </c>
      <c r="D15" s="50">
        <v>1</v>
      </c>
      <c r="E15" s="56" t="s">
        <v>37</v>
      </c>
      <c r="F15" s="57"/>
      <c r="G15" s="58"/>
      <c r="H15" s="59"/>
      <c r="I15" s="60" t="s">
        <v>38</v>
      </c>
      <c r="J15" s="61">
        <f>IF(I15="Less(-)",-1,1)</f>
        <v>1</v>
      </c>
      <c r="K15" s="62" t="s">
        <v>39</v>
      </c>
      <c r="L15" s="62" t="s">
        <v>4</v>
      </c>
      <c r="M15" s="63"/>
      <c r="N15" s="58"/>
      <c r="O15" s="58"/>
      <c r="P15" s="64"/>
      <c r="Q15" s="58"/>
      <c r="R15" s="58"/>
      <c r="S15" s="64"/>
      <c r="T15" s="64"/>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6">
        <f>total_amount_ba($B$2,$D$2,D15,F15,J15,K15,M15)</f>
        <v>0</v>
      </c>
      <c r="BB15" s="51">
        <f>BA15+SUM(N15:AZ15)</f>
        <v>0</v>
      </c>
      <c r="BC15" s="26" t="str">
        <f>SpellNumber(L15,BB15)</f>
        <v>INR Zero Only</v>
      </c>
      <c r="IA15" s="27">
        <v>1.3</v>
      </c>
      <c r="IB15" s="27" t="s">
        <v>59</v>
      </c>
      <c r="IC15" s="27" t="s">
        <v>56</v>
      </c>
      <c r="ID15" s="27">
        <v>1</v>
      </c>
      <c r="IE15" s="28" t="s">
        <v>37</v>
      </c>
      <c r="IF15" s="28" t="s">
        <v>40</v>
      </c>
      <c r="IG15" s="28" t="s">
        <v>36</v>
      </c>
      <c r="IH15" s="28">
        <v>123.223</v>
      </c>
      <c r="II15" s="28" t="s">
        <v>37</v>
      </c>
    </row>
    <row r="16" spans="1:243" s="27" customFormat="1" ht="24.75" customHeight="1">
      <c r="A16" s="29" t="s">
        <v>42</v>
      </c>
      <c r="B16" s="30"/>
      <c r="C16" s="31"/>
      <c r="D16" s="32"/>
      <c r="E16" s="52"/>
      <c r="F16" s="52"/>
      <c r="G16" s="52"/>
      <c r="H16" s="53"/>
      <c r="I16" s="53"/>
      <c r="J16" s="53"/>
      <c r="K16" s="53"/>
      <c r="L16" s="54"/>
      <c r="BA16" s="55">
        <f>SUM(BA15:BA15)</f>
        <v>0</v>
      </c>
      <c r="BB16" s="33">
        <f>SUM(BB15:BB15)</f>
        <v>0</v>
      </c>
      <c r="BC16" s="26" t="str">
        <f>SpellNumber($E$2,BB16)</f>
        <v>INR Zero Only</v>
      </c>
      <c r="IE16" s="28">
        <v>4</v>
      </c>
      <c r="IF16" s="28" t="s">
        <v>41</v>
      </c>
      <c r="IG16" s="28" t="s">
        <v>43</v>
      </c>
      <c r="IH16" s="28">
        <v>10</v>
      </c>
      <c r="II16" s="28" t="s">
        <v>37</v>
      </c>
    </row>
    <row r="17" spans="1:243" s="42" customFormat="1" ht="54.75" customHeight="1" hidden="1">
      <c r="A17" s="30" t="s">
        <v>44</v>
      </c>
      <c r="B17" s="34"/>
      <c r="C17" s="35"/>
      <c r="D17" s="36"/>
      <c r="E17" s="48" t="s">
        <v>45</v>
      </c>
      <c r="F17" s="49"/>
      <c r="G17" s="37"/>
      <c r="H17" s="38"/>
      <c r="I17" s="38"/>
      <c r="J17" s="38"/>
      <c r="K17" s="39"/>
      <c r="L17" s="40"/>
      <c r="M17" s="41" t="s">
        <v>46</v>
      </c>
      <c r="O17" s="27"/>
      <c r="P17" s="27"/>
      <c r="Q17" s="27"/>
      <c r="R17" s="27"/>
      <c r="S17" s="27"/>
      <c r="BA17" s="43">
        <f>IF(ISBLANK(F17),0,IF(E17="Excess (+)",ROUND(BA16+(BA16*F17),2),IF(E17="Less (-)",ROUND(BA16+(BA16*F17*(-1)),2),0)))</f>
        <v>0</v>
      </c>
      <c r="BB17" s="44">
        <f>ROUND(BA17,0)</f>
        <v>0</v>
      </c>
      <c r="BC17" s="45" t="str">
        <f>SpellNumber(L17,BB17)</f>
        <v> Zero Only</v>
      </c>
      <c r="IE17" s="46"/>
      <c r="IF17" s="46"/>
      <c r="IG17" s="46"/>
      <c r="IH17" s="46"/>
      <c r="II17" s="46"/>
    </row>
    <row r="18" spans="1:243" s="42" customFormat="1" ht="43.5" customHeight="1">
      <c r="A18" s="29" t="s">
        <v>47</v>
      </c>
      <c r="B18" s="29"/>
      <c r="C18" s="68" t="str">
        <f>SpellNumber($E$2,BB16)</f>
        <v>INR Zero Only</v>
      </c>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IE18" s="46"/>
      <c r="IF18" s="46"/>
      <c r="IG18" s="46"/>
      <c r="IH18" s="46"/>
      <c r="II18" s="46"/>
    </row>
    <row r="20" ht="15"/>
    <row r="21" ht="15"/>
    <row r="22" ht="15"/>
    <row r="23" ht="15"/>
    <row r="24" ht="15"/>
    <row r="25" ht="15"/>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ErrorMessage="1" sqref="K13:K15">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48</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2017-02-27T06:53:37Z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