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<sst xmlns="http://schemas.openxmlformats.org/spreadsheetml/2006/main" count="133" uniqueCount="61">
  <si>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</si>
  <si>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</si>
  <si>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</si>
  <si>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</si>
  <si>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</si>
  <si>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</si>
  <si>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</si>
  <si>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</si>
  <si>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</si>
  <si>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</si>
  <si>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</si>
  <si>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</si>
  <si>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</si>
  <si>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</si>
  <si>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</si>
  <si>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</si>
  <si>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</si>
  <si>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</si>
  <si>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</si>
  <si>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</si>
  <si>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</si>
  <si>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</si>
  <si>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</si>
  <si>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</si>
  <si>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</si>
  <si>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</si>
  <si>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</si>
  <si>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</si>
  <si>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</si>
  <si>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</si>
  <si>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</si>
  <si>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</si>
  <si>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</si>
  <si>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</si>
  <si>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</si>
  <si>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</si>
  <si>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</si>
  <si>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</si>
  <si>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</si>
  <si>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</si>
  <si>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</si>
  <si>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</si>
  <si>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</si>
  <si>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</si>
  <si>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</si>
  <si>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</si>
  <si>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</si>
  <si>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</si>
  <si>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</si>
  <si>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</si>
  <si>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</si>
  <si>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</si>
  <si>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Name of Work: &lt; Supply &amp; Instalation of 3D Printer and build valume- andTwo channel waveform function generator&gt;</t>
  </si>
  <si>
    <t>Tender Inviting Authority: &lt; Director,IISER Mohali &gt;</t>
  </si>
  <si>
    <t>Contract No:  &lt;IISERM(03)16/017Pur/PTL/SKB &gt;</t>
  </si>
  <si>
    <r>
      <rPr>
        <b/>
        <sz val="11"/>
        <rFont val="Arial"/>
        <family val="2"/>
      </rPr>
      <t>3 D Printing Volume Dimension(25.5 x 20.5 x22.5 cm)</t>
    </r>
    <r>
      <rPr>
        <sz val="11"/>
        <rFont val="Arial"/>
        <family val="2"/>
      </rPr>
      <t xml:space="preserve">       (Complete with all specification as given)</t>
    </r>
  </si>
  <si>
    <r>
      <rPr>
        <b/>
        <sz val="11"/>
        <rFont val="Arial"/>
        <family val="2"/>
      </rPr>
      <t>Two Channels, 120 MHz ≤ and ≥ 150 MHz arbitrary waveform function generator (AGF)</t>
    </r>
    <r>
      <rPr>
        <sz val="11"/>
        <rFont val="Arial"/>
        <family val="2"/>
      </rPr>
      <t xml:space="preserve">                                   (Complete with all specification as given)</t>
    </r>
  </si>
  <si>
    <r>
      <rPr>
        <b/>
        <sz val="11"/>
        <rFont val="Arial"/>
        <family val="2"/>
      </rPr>
      <t xml:space="preserve">Build Volume  (12 x 12 x 11.5cm) </t>
    </r>
    <r>
      <rPr>
        <sz val="11"/>
        <rFont val="Arial"/>
        <family val="2"/>
      </rPr>
      <t xml:space="preserve">                                         (Complete with all specification as given)</t>
    </r>
  </si>
  <si>
    <t>3 D Printing Volume Dimension(25.5 x 20.5 x22.5 cm)       (Complete with all specification as given)</t>
  </si>
  <si>
    <t>Build Volume  (12 x 12 x 11.5cm)                                          (Complete with all specification as given)</t>
  </si>
  <si>
    <t>Two Channels, 120 MHz ≤ and ≥ 150 MHz arbitrary waveform function generator (AGF)                                   (Complete with all specification as given)</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</si>
</sst>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6" xfId="59" applyNumberFormat="1" applyFont="1" applyFill="1" applyBorder="1" applyAlignment="1">
      <alignment horizontal="right" vertical="top"/>
      <protection/>
    </xf>
    <xf numFmtId="0" fontId="15"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5"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14" fillId="0" borderId="13" xfId="59" applyNumberFormat="1" applyFont="1" applyFill="1" applyBorder="1" applyAlignment="1">
      <alignment vertical="top" wrapText="1" readingOrder="1"/>
      <protection/>
    </xf>
    <xf numFmtId="0" fontId="18" fillId="36" borderId="11" xfId="59" applyNumberFormat="1" applyFont="1" applyFill="1" applyBorder="1" applyAlignment="1" applyProtection="1">
      <alignment vertical="center" wrapText="1"/>
      <protection locked="0"/>
    </xf>
    <xf numFmtId="0" fontId="19" fillId="36"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9" xfId="57" applyNumberFormat="1" applyFont="1" applyFill="1" applyBorder="1" applyAlignment="1">
      <alignment horizontal="right" vertical="top"/>
      <protection/>
    </xf>
    <xf numFmtId="2" fontId="7" fillId="0" borderId="19"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6"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lignment horizontal="center" vertical="top" wrapText="1"/>
      <protection/>
    </xf>
    <xf numFmtId="2" fontId="7" fillId="0" borderId="21" xfId="59" applyNumberFormat="1" applyFont="1" applyFill="1" applyBorder="1" applyAlignment="1">
      <alignment horizontal="righ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5" zoomScaleNormal="75" zoomScalePageLayoutView="0" workbookViewId="0" topLeftCell="A1">
      <selection activeCell="M13" sqref="M13"/>
    </sheetView>
  </sheetViews>
  <sheetFormatPr defaultColWidth="9.140625" defaultRowHeight="15"/>
  <cols>
    <col min="1" max="1" width="12.7109375" style="1" customWidth="1"/>
    <col min="2" max="2" width="58.2812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customWidth="1"/>
    <col min="15" max="18" width="12.28125" style="1" customWidth="1"/>
    <col min="19" max="19" width="12.8515625" style="1" customWidth="1"/>
    <col min="20" max="20" width="12.28125" style="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49" t="str">
        <f>B2&amp;" BoQ"</f>
        <v>Item Wise BoQ</v>
      </c>
      <c r="B1" s="49"/>
      <c r="C1" s="49"/>
      <c r="D1" s="49"/>
      <c r="E1" s="49"/>
      <c r="F1" s="49"/>
      <c r="G1" s="49"/>
      <c r="H1" s="49"/>
      <c r="I1" s="49"/>
      <c r="J1" s="49"/>
      <c r="K1" s="49"/>
      <c r="L1" s="4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50" t="s">
        <v>53</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IE4" s="10"/>
      <c r="IF4" s="10"/>
      <c r="IG4" s="10"/>
      <c r="IH4" s="10"/>
      <c r="II4" s="10"/>
    </row>
    <row r="5" spans="1:243" s="9" customFormat="1" ht="30" customHeight="1">
      <c r="A5" s="50" t="s">
        <v>52</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IE5" s="10"/>
      <c r="IF5" s="10"/>
      <c r="IG5" s="10"/>
      <c r="IH5" s="10"/>
      <c r="II5" s="10"/>
    </row>
    <row r="6" spans="1:243" s="9" customFormat="1" ht="30" customHeight="1">
      <c r="A6" s="50" t="s">
        <v>54</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IE6" s="10"/>
      <c r="IF6" s="10"/>
      <c r="IG6" s="10"/>
      <c r="IH6" s="10"/>
      <c r="II6" s="10"/>
    </row>
    <row r="7" spans="1:243" s="9" customFormat="1" ht="29.25" customHeight="1" hidden="1">
      <c r="A7" s="51" t="s">
        <v>6</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IE7" s="10"/>
      <c r="IF7" s="10"/>
      <c r="IG7" s="10"/>
      <c r="IH7" s="10"/>
      <c r="II7" s="10"/>
    </row>
    <row r="8" spans="1:243" s="12" customFormat="1" ht="33.75" customHeight="1">
      <c r="A8" s="11" t="s">
        <v>7</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IE8" s="13"/>
      <c r="IF8" s="13"/>
      <c r="IG8" s="13"/>
      <c r="IH8" s="13"/>
      <c r="II8" s="13"/>
    </row>
    <row r="9" spans="1:243" s="14" customFormat="1" ht="61.5" customHeight="1">
      <c r="A9" s="47" t="s">
        <v>8</v>
      </c>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27</v>
      </c>
      <c r="P11" s="19" t="s">
        <v>28</v>
      </c>
      <c r="Q11" s="19" t="s">
        <v>29</v>
      </c>
      <c r="R11" s="19" t="s">
        <v>30</v>
      </c>
      <c r="S11" s="19" t="s">
        <v>31</v>
      </c>
      <c r="T11" s="19" t="s">
        <v>32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33</v>
      </c>
      <c r="BB11" s="21" t="s">
        <v>34</v>
      </c>
      <c r="BC11" s="22" t="s">
        <v>35</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2.25" customHeight="1">
      <c r="A13" s="25">
        <v>1.1</v>
      </c>
      <c r="B13" s="26" t="s">
        <v>55</v>
      </c>
      <c r="C13" s="55" t="s">
        <v>37</v>
      </c>
      <c r="D13" s="58">
        <v>1</v>
      </c>
      <c r="E13" s="65" t="s">
        <v>38</v>
      </c>
      <c r="F13" s="66"/>
      <c r="G13" s="67"/>
      <c r="H13" s="68"/>
      <c r="I13" s="69" t="s">
        <v>39</v>
      </c>
      <c r="J13" s="70">
        <f>IF(I13="Less(-)",-1,1)</f>
        <v>1</v>
      </c>
      <c r="K13" s="71" t="s">
        <v>40</v>
      </c>
      <c r="L13" s="71" t="s">
        <v>4</v>
      </c>
      <c r="M13" s="72"/>
      <c r="N13" s="67"/>
      <c r="O13" s="67"/>
      <c r="P13" s="73"/>
      <c r="Q13" s="67"/>
      <c r="R13" s="67"/>
      <c r="S13" s="73"/>
      <c r="T13" s="73"/>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5">
        <f>total_amount_ba($B$2,$D$2,D13,F13,J13,K13,M13)</f>
        <v>0</v>
      </c>
      <c r="BB13" s="59">
        <f>BA13+SUM(N13:AZ13)</f>
        <v>0</v>
      </c>
      <c r="BC13" s="26" t="str">
        <f>SpellNumber(L13,BB13)</f>
        <v>INR Zero Only</v>
      </c>
      <c r="IA13" s="27">
        <v>1.1</v>
      </c>
      <c r="IB13" s="27" t="s">
        <v>58</v>
      </c>
      <c r="IC13" s="27" t="s">
        <v>37</v>
      </c>
      <c r="ID13" s="27">
        <v>1</v>
      </c>
      <c r="IE13" s="28" t="s">
        <v>38</v>
      </c>
      <c r="IF13" s="28" t="s">
        <v>41</v>
      </c>
      <c r="IG13" s="28" t="s">
        <v>37</v>
      </c>
      <c r="IH13" s="28">
        <v>123.223</v>
      </c>
      <c r="II13" s="28" t="s">
        <v>38</v>
      </c>
    </row>
    <row r="14" spans="1:243" s="27" customFormat="1" ht="30.75" customHeight="1">
      <c r="A14" s="25">
        <v>1.2</v>
      </c>
      <c r="B14" s="26" t="s">
        <v>57</v>
      </c>
      <c r="C14" s="55" t="s">
        <v>42</v>
      </c>
      <c r="D14" s="58">
        <v>1</v>
      </c>
      <c r="E14" s="65" t="s">
        <v>38</v>
      </c>
      <c r="F14" s="66"/>
      <c r="G14" s="67"/>
      <c r="H14" s="67"/>
      <c r="I14" s="69" t="s">
        <v>39</v>
      </c>
      <c r="J14" s="70">
        <f>IF(I14="Less(-)",-1,1)</f>
        <v>1</v>
      </c>
      <c r="K14" s="71" t="s">
        <v>40</v>
      </c>
      <c r="L14" s="71" t="s">
        <v>4</v>
      </c>
      <c r="M14" s="72"/>
      <c r="N14" s="67"/>
      <c r="O14" s="67"/>
      <c r="P14" s="73"/>
      <c r="Q14" s="67"/>
      <c r="R14" s="67"/>
      <c r="S14" s="73"/>
      <c r="T14" s="73"/>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5">
        <f>total_amount_ba($B$2,$D$2,D14,F14,J14,K14,M14)</f>
        <v>0</v>
      </c>
      <c r="BB14" s="60">
        <f>BA14+SUM(N14:AZ14)</f>
        <v>0</v>
      </c>
      <c r="BC14" s="26" t="str">
        <f>SpellNumber(L14,BB14)</f>
        <v>INR Zero Only</v>
      </c>
      <c r="IA14" s="27">
        <v>1.2</v>
      </c>
      <c r="IB14" s="27" t="s">
        <v>59</v>
      </c>
      <c r="IC14" s="27" t="s">
        <v>42</v>
      </c>
      <c r="ID14" s="27">
        <v>1</v>
      </c>
      <c r="IE14" s="28" t="s">
        <v>38</v>
      </c>
      <c r="IF14" s="28" t="s">
        <v>43</v>
      </c>
      <c r="IG14" s="28" t="s">
        <v>42</v>
      </c>
      <c r="IH14" s="28">
        <v>213</v>
      </c>
      <c r="II14" s="28" t="s">
        <v>38</v>
      </c>
    </row>
    <row r="15" spans="1:243" s="27" customFormat="1" ht="47.25" customHeight="1">
      <c r="A15" s="25">
        <v>1.3</v>
      </c>
      <c r="B15" s="26" t="s">
        <v>56</v>
      </c>
      <c r="C15" s="55" t="s">
        <v>44</v>
      </c>
      <c r="D15" s="58">
        <v>1</v>
      </c>
      <c r="E15" s="65" t="s">
        <v>38</v>
      </c>
      <c r="F15" s="66"/>
      <c r="G15" s="67"/>
      <c r="H15" s="67"/>
      <c r="I15" s="69" t="s">
        <v>39</v>
      </c>
      <c r="J15" s="70">
        <f>IF(I15="Less(-)",-1,1)</f>
        <v>1</v>
      </c>
      <c r="K15" s="71" t="s">
        <v>40</v>
      </c>
      <c r="L15" s="71" t="s">
        <v>4</v>
      </c>
      <c r="M15" s="72"/>
      <c r="N15" s="67"/>
      <c r="O15" s="67"/>
      <c r="P15" s="73"/>
      <c r="Q15" s="67"/>
      <c r="R15" s="67"/>
      <c r="S15" s="73"/>
      <c r="T15" s="73"/>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5">
        <f>total_amount_ba($B$2,$D$2,D15,F15,J15,K15,M15)</f>
        <v>0</v>
      </c>
      <c r="BB15" s="60">
        <f>BA15+SUM(N15:AZ15)</f>
        <v>0</v>
      </c>
      <c r="BC15" s="26" t="str">
        <f>SpellNumber(L15,BB15)</f>
        <v>INR Zero Only</v>
      </c>
      <c r="IA15" s="27">
        <v>1.3</v>
      </c>
      <c r="IB15" s="27" t="s">
        <v>60</v>
      </c>
      <c r="IC15" s="27" t="s">
        <v>44</v>
      </c>
      <c r="ID15" s="27">
        <v>1</v>
      </c>
      <c r="IE15" s="28" t="s">
        <v>38</v>
      </c>
      <c r="IF15" s="28" t="s">
        <v>36</v>
      </c>
      <c r="IG15" s="28" t="s">
        <v>44</v>
      </c>
      <c r="IH15" s="28">
        <v>10</v>
      </c>
      <c r="II15" s="28" t="s">
        <v>38</v>
      </c>
    </row>
    <row r="16" spans="1:243" s="27" customFormat="1" ht="24.75" customHeight="1">
      <c r="A16" s="29" t="s">
        <v>45</v>
      </c>
      <c r="B16" s="30"/>
      <c r="C16" s="31"/>
      <c r="D16" s="32"/>
      <c r="E16" s="61"/>
      <c r="F16" s="61"/>
      <c r="G16" s="61"/>
      <c r="H16" s="62"/>
      <c r="I16" s="62"/>
      <c r="J16" s="62"/>
      <c r="K16" s="62"/>
      <c r="L16" s="63"/>
      <c r="BA16" s="64">
        <f>SUM(BA13:BA15)</f>
        <v>0</v>
      </c>
      <c r="BB16" s="33">
        <f>SUM(BB13:BB15)</f>
        <v>0</v>
      </c>
      <c r="BC16" s="26" t="str">
        <f>SpellNumber($E$2,BB16)</f>
        <v>INR Zero Only</v>
      </c>
      <c r="IE16" s="28">
        <v>4</v>
      </c>
      <c r="IF16" s="28" t="s">
        <v>43</v>
      </c>
      <c r="IG16" s="28" t="s">
        <v>46</v>
      </c>
      <c r="IH16" s="28">
        <v>10</v>
      </c>
      <c r="II16" s="28" t="s">
        <v>38</v>
      </c>
    </row>
    <row r="17" spans="1:243" s="42" customFormat="1" ht="54.75" customHeight="1" hidden="1">
      <c r="A17" s="30" t="s">
        <v>47</v>
      </c>
      <c r="B17" s="34"/>
      <c r="C17" s="35"/>
      <c r="D17" s="36"/>
      <c r="E17" s="56" t="s">
        <v>48</v>
      </c>
      <c r="F17" s="57"/>
      <c r="G17" s="37"/>
      <c r="H17" s="38"/>
      <c r="I17" s="38"/>
      <c r="J17" s="38"/>
      <c r="K17" s="39"/>
      <c r="L17" s="40"/>
      <c r="M17" s="41" t="s">
        <v>49</v>
      </c>
      <c r="O17" s="27"/>
      <c r="P17" s="27"/>
      <c r="Q17" s="27"/>
      <c r="R17" s="27"/>
      <c r="S17" s="27"/>
      <c r="BA17" s="43">
        <f>IF(ISBLANK(F17),0,IF(E17="Excess (+)",ROUND(BA16+(BA16*F17),2),IF(E17="Less (-)",ROUND(BA16+(BA16*F17*(-1)),2),0)))</f>
        <v>0</v>
      </c>
      <c r="BB17" s="44">
        <f>ROUND(BA17,0)</f>
        <v>0</v>
      </c>
      <c r="BC17" s="45" t="str">
        <f>SpellNumber(L17,BB17)</f>
        <v> Zero Only</v>
      </c>
      <c r="IE17" s="46"/>
      <c r="IF17" s="46"/>
      <c r="IG17" s="46"/>
      <c r="IH17" s="46"/>
      <c r="II17" s="46"/>
    </row>
    <row r="18" spans="1:243" s="42" customFormat="1" ht="43.5" customHeight="1">
      <c r="A18" s="29" t="s">
        <v>50</v>
      </c>
      <c r="B18" s="29"/>
      <c r="C18" s="48" t="str">
        <f>SpellNumber($E$2,BB16)</f>
        <v>INR Zero Only</v>
      </c>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IE18" s="46"/>
      <c r="IF18" s="46"/>
      <c r="IG18" s="46"/>
      <c r="IH18" s="46"/>
      <c r="II18" s="46"/>
    </row>
    <row r="19" ht="15"/>
    <row r="20" ht="15"/>
    <row r="21" ht="15"/>
    <row r="22" ht="15"/>
    <row r="23" ht="15"/>
  </sheetData>
  <sheetProtection password="E491" sheet="1" objects="1" scenarios="1"/>
  <mergeCells count="8">
    <mergeCell ref="A9:BC9"/>
    <mergeCell ref="C18:BC18"/>
    <mergeCell ref="A1:L1"/>
    <mergeCell ref="A4:BC4"/>
    <mergeCell ref="A5:BC5"/>
    <mergeCell ref="A6:BC6"/>
    <mergeCell ref="A7:BC7"/>
    <mergeCell ref="B8:BC8"/>
  </mergeCells>
  <dataValidations count="19">
    <dataValidation type="list" allowBlank="1" showErrorMessage="1" sqref="L15">
      <formula1>"INR"</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D13:D15 F13:F15">
      <formula1>0</formula1>
      <formula2>999999999999999</formula2>
    </dataValidation>
    <dataValidation type="list" allowBlank="1" showErrorMessage="1" sqref="K13:K15">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53" t="s">
        <v>51</v>
      </c>
      <c r="F6" s="53"/>
      <c r="G6" s="53"/>
      <c r="H6" s="53"/>
      <c r="I6" s="53"/>
      <c r="J6" s="53"/>
      <c r="K6" s="53"/>
    </row>
    <row r="7" spans="5:11" ht="15">
      <c r="E7" s="54"/>
      <c r="F7" s="54"/>
      <c r="G7" s="54"/>
      <c r="H7" s="54"/>
      <c r="I7" s="54"/>
      <c r="J7" s="54"/>
      <c r="K7" s="54"/>
    </row>
    <row r="8" spans="5:11" ht="15">
      <c r="E8" s="54"/>
      <c r="F8" s="54"/>
      <c r="G8" s="54"/>
      <c r="H8" s="54"/>
      <c r="I8" s="54"/>
      <c r="J8" s="54"/>
      <c r="K8" s="54"/>
    </row>
    <row r="9" spans="5:11" ht="15">
      <c r="E9" s="54"/>
      <c r="F9" s="54"/>
      <c r="G9" s="54"/>
      <c r="H9" s="54"/>
      <c r="I9" s="54"/>
      <c r="J9" s="54"/>
      <c r="K9" s="54"/>
    </row>
    <row r="10" spans="5:11" ht="15">
      <c r="E10" s="54"/>
      <c r="F10" s="54"/>
      <c r="G10" s="54"/>
      <c r="H10" s="54"/>
      <c r="I10" s="54"/>
      <c r="J10" s="54"/>
      <c r="K10" s="54"/>
    </row>
    <row r="11" spans="5:11" ht="15">
      <c r="E11" s="54"/>
      <c r="F11" s="54"/>
      <c r="G11" s="54"/>
      <c r="H11" s="54"/>
      <c r="I11" s="54"/>
      <c r="J11" s="54"/>
      <c r="K11" s="54"/>
    </row>
    <row r="12" spans="5:11" ht="15">
      <c r="E12" s="54"/>
      <c r="F12" s="54"/>
      <c r="G12" s="54"/>
      <c r="H12" s="54"/>
      <c r="I12" s="54"/>
      <c r="J12" s="54"/>
      <c r="K12" s="54"/>
    </row>
    <row r="13" spans="5:11" ht="15">
      <c r="E13" s="54"/>
      <c r="F13" s="54"/>
      <c r="G13" s="54"/>
      <c r="H13" s="54"/>
      <c r="I13" s="54"/>
      <c r="J13" s="54"/>
      <c r="K13" s="54"/>
    </row>
    <row r="14" spans="5:11" ht="15">
      <c r="E14" s="54"/>
      <c r="F14" s="54"/>
      <c r="G14" s="54"/>
      <c r="H14" s="54"/>
      <c r="I14" s="54"/>
      <c r="J14" s="54"/>
      <c r="K14" s="5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2014-12-11T06:40:55Z</cp:lastPrinted>
  <dcterms:created xsi:type="dcterms:W3CDTF">2009-01-30T06:42:42Z</dcterms:created>
  <dcterms:modified xsi:type="dcterms:W3CDTF">2017-01-19T04:48:29Z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