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<sst xmlns="http://schemas.openxmlformats.org/spreadsheetml/2006/main" count="163" uniqueCount="68">
  <si>
    <t>BoQ_Ver3.1</t>
  </si>
  <si>
    <t>Item Wise</t>
  </si>
  <si>
    <t>Normal</t>
  </si>
  <si>
    <t>INR Only</t>
  </si>
  <si>
    <t>INR</t>
  </si>
  <si>
    <t>Select, Excess (+), Less (-)</t>
  </si>
  <si>
    <t xml:space="preserve"> </t>
  </si>
  <si>
    <t>Bidder Name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</si>
  <si>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</si>
  <si>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</si>
  <si>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</si>
  <si>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</si>
  <si>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</si>
  <si>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</si>
  <si>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</si>
  <si>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</si>
  <si>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</si>
  <si>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</si>
  <si>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</si>
  <si>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</si>
  <si>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</si>
  <si>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</si>
  <si>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</si>
  <si>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</si>
  <si>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</si>
  <si>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</si>
  <si>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</si>
  <si>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</si>
  <si>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</si>
  <si>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</si>
  <si>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</si>
  <si>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</si>
  <si>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</si>
  <si>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</si>
  <si>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</si>
  <si>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</si>
  <si>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</si>
  <si>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</si>
  <si>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</si>
  <si>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</si>
  <si>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</si>
  <si>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</si>
  <si>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</si>
  <si>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</si>
  <si>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</si>
  <si>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</si>
  <si>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</si>
  <si>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</si>
  <si>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</si>
  <si>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</si>
  <si>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</si>
  <si>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</si>
  <si>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</si>
  <si>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Tender Inviting Authority: &lt; Director, IISER Mohali &gt;</t>
  </si>
  <si>
    <t>ITEM5</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</si>
  <si>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</si>
  <si>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Any additional items if required to make the unit functional, if any (A)
(as per Technical details as given  below)</t>
  </si>
  <si>
    <t>Any additional items if required to make the unit functional, if any (B)
(as per Technical details as given  below)</t>
  </si>
  <si>
    <t>Any additional items if required to make the unit functional, if any (C)
(as per Technical details as given  below)</t>
  </si>
  <si>
    <t>ITEM6</t>
  </si>
  <si>
    <t>ITEM7</t>
  </si>
  <si>
    <t>Any additional items if required to make the unit functional, if any (D)
(as per Technical details as given  below)</t>
  </si>
  <si>
    <t>Any additional items if required to make the unit functional, if any (E)
(as per Technical details as given  below)</t>
  </si>
  <si>
    <t>Any other charges, if any (F)
(as per Technical details as given  below)</t>
  </si>
  <si>
    <t>Contract No:  &lt;IISERM(1663)24/25-Pur-GTE&gt;</t>
  </si>
  <si>
    <t>Name of Work : &lt; Supply and Installation of -80 Degree Ultrafreezer with accessories &gt;</t>
  </si>
  <si>
    <t>Supply and Installation of -80 Degree Ultrafreezer, with 25 racks to hold the boxes of 2.3 inches height, integrated components, spares and accessories along with Comprehensive Warranty of at least 5 years on complete system.
(as per Technical details as given  below)</t>
  </si>
  <si>
    <r>
      <rPr>
        <b/>
        <sz val="10"/>
        <color indexed="8"/>
        <rFont val="Times New Roman"/>
        <family val="1"/>
      </rPr>
      <t xml:space="preserve">Supply and Installation of -80 Degree Ultrafreezer, with 8 racks, spares and accessories and Stabilizer of 5KVA along with Comprehensive Warranty of 1 year and Compressor should be warranty for 5 years.
</t>
    </r>
    <r>
      <rPr>
        <sz val="10"/>
        <color indexed="8"/>
        <rFont val="Times New Roman"/>
        <family val="1"/>
      </rPr>
      <t>(as per Technical details as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</si>
</sst>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PageLayoutView="0" workbookViewId="0" topLeftCell="A8">
      <selection activeCell="B17" sqref="B17"/>
    </sheetView>
  </sheetViews>
  <sheetFormatPr defaultColWidth="9.140625" defaultRowHeight="15"/>
  <cols>
    <col min="1" max="1" width="15.00390625" style="1" customWidth="1"/>
    <col min="2" max="2" width="63.8515625" style="1" customWidth="1"/>
    <col min="3" max="3" width="13.57421875" style="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55</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4.5" customHeight="1">
      <c r="A11" s="16" t="s">
        <v>14</v>
      </c>
      <c r="B11" s="19" t="s">
        <v>15</v>
      </c>
      <c r="C11" s="19" t="s">
        <v>16</v>
      </c>
      <c r="D11" s="19" t="s">
        <v>17</v>
      </c>
      <c r="E11" s="19" t="s">
        <v>18</v>
      </c>
      <c r="F11" s="19" t="s">
        <v>19</v>
      </c>
      <c r="G11" s="19"/>
      <c r="H11" s="19"/>
      <c r="I11" s="19" t="s">
        <v>20</v>
      </c>
      <c r="J11" s="19" t="s">
        <v>21</v>
      </c>
      <c r="K11" s="19" t="s">
        <v>22</v>
      </c>
      <c r="L11" s="19" t="s">
        <v>23</v>
      </c>
      <c r="M11" s="20" t="s">
        <v>24</v>
      </c>
      <c r="N11" s="19" t="s">
        <v>25</v>
      </c>
      <c r="O11" s="19" t="s">
        <v>47</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61.5" customHeight="1">
      <c r="A13" s="62">
        <v>1.1</v>
      </c>
      <c r="B13" s="63" t="s">
        <v>67</v>
      </c>
      <c r="C13" s="43" t="s">
        <v>48</v>
      </c>
      <c r="D13" s="64">
        <v>1</v>
      </c>
      <c r="E13" s="37" t="s">
        <v>35</v>
      </c>
      <c r="F13" s="38"/>
      <c r="G13" s="39"/>
      <c r="H13" s="40"/>
      <c r="I13" s="38" t="s">
        <v>36</v>
      </c>
      <c r="J13" s="41">
        <f aca="true" t="shared" si="0" ref="J13:J19">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19">D13*M13</f>
        <v>0</v>
      </c>
      <c r="BB13" s="44">
        <f aca="true" t="shared" si="2" ref="BB13:BB19">D13*M13+N13+O13+P13+Q13+R13</f>
        <v>0</v>
      </c>
      <c r="BC13" s="45" t="str">
        <f aca="true" t="shared" si="3" ref="BC13:BC19">SpellNumber(L13,BB13)</f>
        <v>INR Zero Only</v>
      </c>
      <c r="IA13" s="23">
        <v>1.1</v>
      </c>
      <c r="IB13" s="34" t="s">
        <v>66</v>
      </c>
      <c r="IC13" s="23" t="s">
        <v>48</v>
      </c>
      <c r="ID13" s="23">
        <v>1</v>
      </c>
      <c r="IE13" s="24" t="s">
        <v>35</v>
      </c>
      <c r="IF13" s="24" t="s">
        <v>38</v>
      </c>
      <c r="IG13" s="24" t="s">
        <v>34</v>
      </c>
      <c r="IH13" s="24">
        <v>123.223</v>
      </c>
      <c r="II13" s="24" t="s">
        <v>35</v>
      </c>
    </row>
    <row r="14" spans="1:243" s="23" customFormat="1" ht="32.25" customHeight="1">
      <c r="A14" s="62">
        <v>1.2</v>
      </c>
      <c r="B14" s="36" t="s">
        <v>56</v>
      </c>
      <c r="C14" s="43" t="s">
        <v>49</v>
      </c>
      <c r="D14" s="64">
        <v>1</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A14" s="23">
        <v>1.2</v>
      </c>
      <c r="IB14" s="34" t="s">
        <v>56</v>
      </c>
      <c r="IC14" s="23" t="s">
        <v>49</v>
      </c>
      <c r="ID14" s="23">
        <v>1</v>
      </c>
      <c r="IE14" s="24" t="s">
        <v>35</v>
      </c>
      <c r="IF14" s="24"/>
      <c r="IG14" s="24"/>
      <c r="IH14" s="24"/>
      <c r="II14" s="24"/>
    </row>
    <row r="15" spans="1:243" s="23" customFormat="1" ht="31.5" customHeight="1">
      <c r="A15" s="62">
        <v>1.3</v>
      </c>
      <c r="B15" s="36" t="s">
        <v>57</v>
      </c>
      <c r="C15" s="43" t="s">
        <v>50</v>
      </c>
      <c r="D15" s="64">
        <v>1</v>
      </c>
      <c r="E15" s="37" t="s">
        <v>51</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A15" s="23">
        <v>1.3</v>
      </c>
      <c r="IB15" s="34" t="s">
        <v>57</v>
      </c>
      <c r="IC15" s="23" t="s">
        <v>50</v>
      </c>
      <c r="ID15" s="23">
        <v>1</v>
      </c>
      <c r="IE15" s="24" t="s">
        <v>51</v>
      </c>
      <c r="IF15" s="24"/>
      <c r="IG15" s="24"/>
      <c r="IH15" s="24"/>
      <c r="II15" s="24"/>
    </row>
    <row r="16" spans="1:243" s="23" customFormat="1" ht="31.5" customHeight="1">
      <c r="A16" s="62">
        <v>1.4</v>
      </c>
      <c r="B16" s="36" t="s">
        <v>58</v>
      </c>
      <c r="C16" s="43" t="s">
        <v>52</v>
      </c>
      <c r="D16" s="64">
        <v>1</v>
      </c>
      <c r="E16" s="37" t="s">
        <v>51</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A16" s="23">
        <v>1.4</v>
      </c>
      <c r="IB16" s="34" t="s">
        <v>58</v>
      </c>
      <c r="IC16" s="23" t="s">
        <v>52</v>
      </c>
      <c r="ID16" s="23">
        <v>1</v>
      </c>
      <c r="IE16" s="24" t="s">
        <v>51</v>
      </c>
      <c r="IF16" s="24"/>
      <c r="IG16" s="24"/>
      <c r="IH16" s="24"/>
      <c r="II16" s="24"/>
    </row>
    <row r="17" spans="1:243" s="23" customFormat="1" ht="31.5" customHeight="1">
      <c r="A17" s="62">
        <v>1.5</v>
      </c>
      <c r="B17" s="36" t="s">
        <v>61</v>
      </c>
      <c r="C17" s="43" t="s">
        <v>54</v>
      </c>
      <c r="D17" s="64">
        <v>1</v>
      </c>
      <c r="E17" s="37" t="s">
        <v>51</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A17" s="23">
        <v>1.5</v>
      </c>
      <c r="IB17" s="34" t="s">
        <v>61</v>
      </c>
      <c r="IC17" s="23" t="s">
        <v>54</v>
      </c>
      <c r="ID17" s="23">
        <v>1</v>
      </c>
      <c r="IE17" s="24" t="s">
        <v>51</v>
      </c>
      <c r="IF17" s="24"/>
      <c r="IG17" s="24"/>
      <c r="IH17" s="24"/>
      <c r="II17" s="24"/>
    </row>
    <row r="18" spans="1:243" s="23" customFormat="1" ht="31.5" customHeight="1">
      <c r="A18" s="62">
        <v>1.6</v>
      </c>
      <c r="B18" s="36" t="s">
        <v>62</v>
      </c>
      <c r="C18" s="43" t="s">
        <v>59</v>
      </c>
      <c r="D18" s="64">
        <v>1</v>
      </c>
      <c r="E18" s="37" t="s">
        <v>51</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A18" s="23">
        <v>1.6</v>
      </c>
      <c r="IB18" s="34" t="s">
        <v>62</v>
      </c>
      <c r="IC18" s="23" t="s">
        <v>59</v>
      </c>
      <c r="ID18" s="23">
        <v>1</v>
      </c>
      <c r="IE18" s="24" t="s">
        <v>51</v>
      </c>
      <c r="IF18" s="24"/>
      <c r="IG18" s="24"/>
      <c r="IH18" s="24"/>
      <c r="II18" s="24"/>
    </row>
    <row r="19" spans="1:243" s="23" customFormat="1" ht="29.25" customHeight="1">
      <c r="A19" s="62">
        <v>1.7</v>
      </c>
      <c r="B19" s="36" t="s">
        <v>63</v>
      </c>
      <c r="C19" s="43" t="s">
        <v>60</v>
      </c>
      <c r="D19" s="64">
        <v>1</v>
      </c>
      <c r="E19" s="37" t="s">
        <v>51</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A19" s="23">
        <v>1.7</v>
      </c>
      <c r="IB19" s="34" t="s">
        <v>63</v>
      </c>
      <c r="IC19" s="23" t="s">
        <v>60</v>
      </c>
      <c r="ID19" s="23">
        <v>1</v>
      </c>
      <c r="IE19" s="24" t="s">
        <v>51</v>
      </c>
      <c r="IF19" s="24"/>
      <c r="IG19" s="24"/>
      <c r="IH19" s="24"/>
      <c r="II19" s="24"/>
    </row>
    <row r="20" spans="1:243" s="23" customFormat="1" ht="24.75" customHeight="1">
      <c r="A20" s="46" t="s">
        <v>40</v>
      </c>
      <c r="B20" s="46"/>
      <c r="C20" s="47"/>
      <c r="D20" s="42"/>
      <c r="E20" s="47"/>
      <c r="F20" s="47"/>
      <c r="G20" s="47"/>
      <c r="H20" s="48"/>
      <c r="I20" s="48"/>
      <c r="J20" s="48"/>
      <c r="K20" s="48"/>
      <c r="L20" s="47"/>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50">
        <f>SUM(BA13:BA19)</f>
        <v>0</v>
      </c>
      <c r="BB20" s="50">
        <f>SUM(BB13:BB19)</f>
        <v>0</v>
      </c>
      <c r="BC20" s="45" t="str">
        <f>SpellNumber($E$2,BB20)</f>
        <v>INR Zero Only</v>
      </c>
      <c r="IE20" s="24">
        <v>4</v>
      </c>
      <c r="IF20" s="24" t="s">
        <v>39</v>
      </c>
      <c r="IG20" s="24" t="s">
        <v>41</v>
      </c>
      <c r="IH20" s="24">
        <v>10</v>
      </c>
      <c r="II20" s="24" t="s">
        <v>35</v>
      </c>
    </row>
    <row r="21" spans="1:243" s="25" customFormat="1" ht="6.75" customHeight="1" hidden="1">
      <c r="A21" s="46" t="s">
        <v>42</v>
      </c>
      <c r="B21" s="46"/>
      <c r="C21" s="51"/>
      <c r="D21" s="52"/>
      <c r="E21" s="53" t="s">
        <v>43</v>
      </c>
      <c r="F21" s="54"/>
      <c r="G21" s="55"/>
      <c r="H21" s="56"/>
      <c r="I21" s="56"/>
      <c r="J21" s="56"/>
      <c r="K21" s="57"/>
      <c r="L21" s="58"/>
      <c r="M21" s="59" t="s">
        <v>44</v>
      </c>
      <c r="N21" s="56"/>
      <c r="O21" s="49"/>
      <c r="P21" s="49"/>
      <c r="Q21" s="49"/>
      <c r="R21" s="49"/>
      <c r="S21" s="49"/>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60">
        <f>IF(ISBLANK(F21),0,IF(E21="Excess (+)",ROUND(BA20+(BA20*F21),2),IF(E21="Less (-)",ROUND(BA20+(BA20*F21*(-1)),2),0)))</f>
        <v>0</v>
      </c>
      <c r="BB21" s="61">
        <f>ROUND(BA21,0)</f>
        <v>0</v>
      </c>
      <c r="BC21" s="45" t="str">
        <f>SpellNumber(L21,BB21)</f>
        <v> Zero Only</v>
      </c>
      <c r="IE21" s="26"/>
      <c r="IF21" s="26"/>
      <c r="IG21" s="26"/>
      <c r="IH21" s="26"/>
      <c r="II21" s="26"/>
    </row>
    <row r="22" spans="1:243" s="25" customFormat="1" ht="43.5" customHeight="1">
      <c r="A22" s="46" t="s">
        <v>45</v>
      </c>
      <c r="B22" s="46"/>
      <c r="C22" s="66" t="str">
        <f>SpellNumber($E$2,BB20)</f>
        <v>INR Zero Only</v>
      </c>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IE22" s="26"/>
      <c r="IF22" s="26"/>
      <c r="IG22" s="26"/>
      <c r="IH22" s="26"/>
      <c r="II22" s="26"/>
    </row>
    <row r="23" ht="15"/>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19">
      <formula1>0</formula1>
      <formula2>999999999999999</formula2>
    </dataValidation>
    <dataValidation type="list" allowBlank="1" showInputMessage="1" showErrorMessage="1" sqref="L17 L13 L14 L15 L16 L19 L18">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2024-06-05T04:43:56Z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