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<sst xmlns="http://schemas.openxmlformats.org/spreadsheetml/2006/main" count="163" uniqueCount="72">
  <si>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</si>
  <si>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</si>
  <si>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</si>
  <si>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</si>
  <si>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</si>
  <si>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</si>
  <si>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</si>
  <si>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</si>
  <si>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</si>
  <si>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</si>
  <si>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</si>
  <si>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</si>
  <si>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</si>
  <si>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</si>
  <si>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</si>
  <si>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</si>
  <si>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</si>
  <si>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</si>
  <si>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</si>
  <si>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</si>
  <si>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</si>
  <si>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</si>
  <si>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</si>
  <si>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</si>
  <si>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</si>
  <si>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</si>
  <si>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</si>
  <si>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</si>
  <si>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</si>
  <si>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</si>
  <si>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</si>
  <si>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</si>
  <si>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</si>
  <si>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</si>
  <si>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</si>
  <si>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</si>
  <si>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</si>
  <si>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</si>
  <si>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</si>
  <si>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</si>
  <si>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</si>
  <si>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</si>
  <si>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</si>
  <si>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</si>
  <si>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</si>
  <si>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</si>
  <si>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</si>
  <si>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</si>
  <si>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</si>
  <si>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</si>
  <si>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</si>
  <si>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</si>
  <si>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</si>
  <si>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</si>
  <si>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</si>
  <si>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</si>
  <si>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</si>
  <si>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ITEM5</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</si>
  <si>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</si>
  <si>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Supply and Installation of Protein Purification System/Fast Protein Liquid Chromatography (FPLC) System with accessories 
(as per Technical details as given  below)</t>
  </si>
  <si>
    <t>Optional: Two years CMC [Bidders to quote per year CMC Rate in basic rate coloumn]
(as per Technical details as given  below)</t>
  </si>
  <si>
    <t>Any additional items if required to make the unit functional, if any (A)
(as per Technical details as given  below)</t>
  </si>
  <si>
    <t>Any additional items if required to make the unit functional, if any (B)
(as per Technical details as given  below)</t>
  </si>
  <si>
    <t>Any additional items if required to make the unit functional, if any (C)
(as per Technical details as given  below)</t>
  </si>
  <si>
    <t>ITEM6</t>
  </si>
  <si>
    <t>ITEM7</t>
  </si>
  <si>
    <t>Any other charges, if any (F)
(as per Technical details as given  below)</t>
  </si>
  <si>
    <t>Contract No:  &lt;IISERM(1662)24/25-Pur-GTE&gt;</t>
  </si>
  <si>
    <t>Name of Work : &lt; Supply and Installation of High power Dual Channel Optogenetic light source &gt;</t>
  </si>
  <si>
    <r>
      <rPr>
        <b/>
        <sz val="10"/>
        <color indexed="8"/>
        <rFont val="Times New Roman"/>
        <family val="1"/>
      </rPr>
      <t xml:space="preserve">Supply and Installation of High power Dual Channel Optogenetic light source
</t>
    </r>
    <r>
      <rPr>
        <sz val="10"/>
        <color indexed="8"/>
        <rFont val="Times New Roman"/>
        <family val="1"/>
      </rPr>
      <t>(as per Technical details as given  below)</t>
    </r>
  </si>
  <si>
    <t>Any other charges, if any (D)
(as per Technical details as given  below)</t>
  </si>
  <si>
    <t>Any other charges, if any (E)
(as per Technical details as given  below)</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</si>
</sst>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PageLayoutView="0" workbookViewId="0" topLeftCell="A1">
      <selection activeCell="B15" sqref="B15"/>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68</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67</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58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4.5" customHeight="1">
      <c r="A13" s="62">
        <v>1.1</v>
      </c>
      <c r="B13" s="63" t="s">
        <v>69</v>
      </c>
      <c r="C13" s="43" t="s">
        <v>48</v>
      </c>
      <c r="D13" s="64">
        <v>1</v>
      </c>
      <c r="E13" s="37" t="s">
        <v>35</v>
      </c>
      <c r="F13" s="38"/>
      <c r="G13" s="39"/>
      <c r="H13" s="40"/>
      <c r="I13" s="38" t="s">
        <v>36</v>
      </c>
      <c r="J13" s="41">
        <f aca="true" t="shared" si="0" ref="J13:J19">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1" ref="BA13:BA19">D13*M13</f>
        <v>0</v>
      </c>
      <c r="BB13" s="44">
        <f aca="true" t="shared" si="2" ref="BB13:BB19">D13*M13+N13+O13+P13+Q13+R13</f>
        <v>0</v>
      </c>
      <c r="BC13" s="45" t="str">
        <f aca="true" t="shared" si="3" ref="BC13:BC19">SpellNumber(L13,BB13)</f>
        <v>INR Zero Only</v>
      </c>
      <c r="IA13" s="23">
        <v>1.1</v>
      </c>
      <c r="IB13" s="34" t="s">
        <v>59</v>
      </c>
      <c r="IC13" s="23" t="s">
        <v>48</v>
      </c>
      <c r="ID13" s="23">
        <v>1</v>
      </c>
      <c r="IE13" s="24" t="s">
        <v>35</v>
      </c>
      <c r="IF13" s="24" t="s">
        <v>38</v>
      </c>
      <c r="IG13" s="24" t="s">
        <v>34</v>
      </c>
      <c r="IH13" s="24">
        <v>123.223</v>
      </c>
      <c r="II13" s="24" t="s">
        <v>35</v>
      </c>
    </row>
    <row r="14" spans="1:243" s="23" customFormat="1" ht="32.25" customHeight="1">
      <c r="A14" s="62">
        <v>1.2</v>
      </c>
      <c r="B14" s="36" t="s">
        <v>61</v>
      </c>
      <c r="C14" s="43" t="s">
        <v>49</v>
      </c>
      <c r="D14" s="64">
        <v>1</v>
      </c>
      <c r="E14" s="37" t="s">
        <v>35</v>
      </c>
      <c r="F14" s="38"/>
      <c r="G14" s="39"/>
      <c r="H14" s="40"/>
      <c r="I14" s="38" t="s">
        <v>36</v>
      </c>
      <c r="J14" s="41">
        <f t="shared" si="0"/>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1"/>
        <v>0</v>
      </c>
      <c r="BB14" s="44">
        <f t="shared" si="2"/>
        <v>0</v>
      </c>
      <c r="BC14" s="45" t="str">
        <f t="shared" si="3"/>
        <v>INR Zero Only</v>
      </c>
      <c r="IA14" s="23">
        <v>1.2</v>
      </c>
      <c r="IB14" s="34" t="s">
        <v>60</v>
      </c>
      <c r="IC14" s="23" t="s">
        <v>49</v>
      </c>
      <c r="ID14" s="23">
        <v>2</v>
      </c>
      <c r="IE14" s="24" t="s">
        <v>35</v>
      </c>
      <c r="IF14" s="24"/>
      <c r="IG14" s="24"/>
      <c r="IH14" s="24"/>
      <c r="II14" s="24"/>
    </row>
    <row r="15" spans="1:243" s="23" customFormat="1" ht="31.5" customHeight="1">
      <c r="A15" s="62">
        <v>1.3</v>
      </c>
      <c r="B15" s="36" t="s">
        <v>62</v>
      </c>
      <c r="C15" s="43" t="s">
        <v>50</v>
      </c>
      <c r="D15" s="64">
        <v>1</v>
      </c>
      <c r="E15" s="37" t="s">
        <v>51</v>
      </c>
      <c r="F15" s="38"/>
      <c r="G15" s="39"/>
      <c r="H15" s="40"/>
      <c r="I15" s="38" t="s">
        <v>36</v>
      </c>
      <c r="J15" s="41">
        <f t="shared" si="0"/>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4">
        <f t="shared" si="2"/>
        <v>0</v>
      </c>
      <c r="BC15" s="45" t="str">
        <f t="shared" si="3"/>
        <v>INR Zero Only</v>
      </c>
      <c r="IA15" s="23">
        <v>1.3</v>
      </c>
      <c r="IB15" s="34" t="s">
        <v>53</v>
      </c>
      <c r="IC15" s="23" t="s">
        <v>50</v>
      </c>
      <c r="ID15" s="23">
        <v>1</v>
      </c>
      <c r="IE15" s="24" t="s">
        <v>51</v>
      </c>
      <c r="IF15" s="24"/>
      <c r="IG15" s="24"/>
      <c r="IH15" s="24"/>
      <c r="II15" s="24"/>
    </row>
    <row r="16" spans="1:243" s="23" customFormat="1" ht="31.5" customHeight="1">
      <c r="A16" s="62">
        <v>1.4</v>
      </c>
      <c r="B16" s="36" t="s">
        <v>63</v>
      </c>
      <c r="C16" s="43" t="s">
        <v>52</v>
      </c>
      <c r="D16" s="64">
        <v>1</v>
      </c>
      <c r="E16" s="37" t="s">
        <v>51</v>
      </c>
      <c r="F16" s="38"/>
      <c r="G16" s="39"/>
      <c r="H16" s="40"/>
      <c r="I16" s="38" t="s">
        <v>36</v>
      </c>
      <c r="J16" s="41">
        <f t="shared" si="0"/>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4">
        <f t="shared" si="2"/>
        <v>0</v>
      </c>
      <c r="BC16" s="45" t="str">
        <f t="shared" si="3"/>
        <v>INR Zero Only</v>
      </c>
      <c r="IA16" s="23">
        <v>1.4</v>
      </c>
      <c r="IB16" s="34" t="s">
        <v>54</v>
      </c>
      <c r="IC16" s="23" t="s">
        <v>52</v>
      </c>
      <c r="ID16" s="23">
        <v>1</v>
      </c>
      <c r="IE16" s="24" t="s">
        <v>51</v>
      </c>
      <c r="IF16" s="24"/>
      <c r="IG16" s="24"/>
      <c r="IH16" s="24"/>
      <c r="II16" s="24"/>
    </row>
    <row r="17" spans="1:243" s="23" customFormat="1" ht="31.5" customHeight="1">
      <c r="A17" s="62">
        <v>1.5</v>
      </c>
      <c r="B17" s="36" t="s">
        <v>70</v>
      </c>
      <c r="C17" s="43" t="s">
        <v>57</v>
      </c>
      <c r="D17" s="64">
        <v>1</v>
      </c>
      <c r="E17" s="37" t="s">
        <v>51</v>
      </c>
      <c r="F17" s="38"/>
      <c r="G17" s="39"/>
      <c r="H17" s="40"/>
      <c r="I17" s="38" t="s">
        <v>36</v>
      </c>
      <c r="J17" s="41">
        <f t="shared" si="0"/>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4">
        <f t="shared" si="2"/>
        <v>0</v>
      </c>
      <c r="BC17" s="45" t="str">
        <f t="shared" si="3"/>
        <v>INR Zero Only</v>
      </c>
      <c r="IA17" s="23">
        <v>1.4</v>
      </c>
      <c r="IB17" s="34" t="s">
        <v>54</v>
      </c>
      <c r="IC17" s="23" t="s">
        <v>52</v>
      </c>
      <c r="ID17" s="23">
        <v>1</v>
      </c>
      <c r="IE17" s="24" t="s">
        <v>51</v>
      </c>
      <c r="IF17" s="24"/>
      <c r="IG17" s="24"/>
      <c r="IH17" s="24"/>
      <c r="II17" s="24"/>
    </row>
    <row r="18" spans="1:243" s="23" customFormat="1" ht="31.5" customHeight="1">
      <c r="A18" s="62">
        <v>1.6</v>
      </c>
      <c r="B18" s="36" t="s">
        <v>71</v>
      </c>
      <c r="C18" s="43" t="s">
        <v>64</v>
      </c>
      <c r="D18" s="64">
        <v>1</v>
      </c>
      <c r="E18" s="37" t="s">
        <v>51</v>
      </c>
      <c r="F18" s="38"/>
      <c r="G18" s="39"/>
      <c r="H18" s="40"/>
      <c r="I18" s="38" t="s">
        <v>36</v>
      </c>
      <c r="J18" s="41">
        <f t="shared" si="0"/>
        <v>1</v>
      </c>
      <c r="K18" s="39" t="s">
        <v>37</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4">
        <f t="shared" si="2"/>
        <v>0</v>
      </c>
      <c r="BC18" s="45" t="str">
        <f t="shared" si="3"/>
        <v>INR Zero Only</v>
      </c>
      <c r="IA18" s="23">
        <v>1.4</v>
      </c>
      <c r="IB18" s="34" t="s">
        <v>54</v>
      </c>
      <c r="IC18" s="23" t="s">
        <v>52</v>
      </c>
      <c r="ID18" s="23">
        <v>1</v>
      </c>
      <c r="IE18" s="24" t="s">
        <v>51</v>
      </c>
      <c r="IF18" s="24"/>
      <c r="IG18" s="24"/>
      <c r="IH18" s="24"/>
      <c r="II18" s="24"/>
    </row>
    <row r="19" spans="1:243" s="23" customFormat="1" ht="29.25" customHeight="1">
      <c r="A19" s="62">
        <v>1.7</v>
      </c>
      <c r="B19" s="36" t="s">
        <v>66</v>
      </c>
      <c r="C19" s="43" t="s">
        <v>65</v>
      </c>
      <c r="D19" s="64">
        <v>1</v>
      </c>
      <c r="E19" s="37" t="s">
        <v>51</v>
      </c>
      <c r="F19" s="38"/>
      <c r="G19" s="39"/>
      <c r="H19" s="40"/>
      <c r="I19" s="38" t="s">
        <v>36</v>
      </c>
      <c r="J19" s="41">
        <f t="shared" si="0"/>
        <v>1</v>
      </c>
      <c r="K19" s="39" t="s">
        <v>37</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4">
        <f t="shared" si="2"/>
        <v>0</v>
      </c>
      <c r="BC19" s="45" t="str">
        <f t="shared" si="3"/>
        <v>INR Zero Only</v>
      </c>
      <c r="IA19" s="23">
        <v>1.5</v>
      </c>
      <c r="IB19" s="34" t="s">
        <v>55</v>
      </c>
      <c r="IC19" s="23" t="s">
        <v>57</v>
      </c>
      <c r="ID19" s="23">
        <v>1</v>
      </c>
      <c r="IE19" s="24" t="s">
        <v>51</v>
      </c>
      <c r="IF19" s="24"/>
      <c r="IG19" s="24"/>
      <c r="IH19" s="24"/>
      <c r="II19" s="24"/>
    </row>
    <row r="20" spans="1:243" s="23" customFormat="1" ht="24.75" customHeight="1">
      <c r="A20" s="46" t="s">
        <v>40</v>
      </c>
      <c r="B20" s="46"/>
      <c r="C20" s="47"/>
      <c r="D20" s="42"/>
      <c r="E20" s="47"/>
      <c r="F20" s="47"/>
      <c r="G20" s="47"/>
      <c r="H20" s="48"/>
      <c r="I20" s="48"/>
      <c r="J20" s="48"/>
      <c r="K20" s="48"/>
      <c r="L20" s="47"/>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0">
        <f>SUM(BA13:BA19)</f>
        <v>0</v>
      </c>
      <c r="BB20" s="50">
        <f>SUM(BB13:BB19)</f>
        <v>0</v>
      </c>
      <c r="BC20" s="45" t="str">
        <f>SpellNumber($E$2,BB20)</f>
        <v>INR Zero Only</v>
      </c>
      <c r="IE20" s="24">
        <v>4</v>
      </c>
      <c r="IF20" s="24" t="s">
        <v>39</v>
      </c>
      <c r="IG20" s="24" t="s">
        <v>41</v>
      </c>
      <c r="IH20" s="24">
        <v>10</v>
      </c>
      <c r="II20" s="24" t="s">
        <v>35</v>
      </c>
    </row>
    <row r="21" spans="1:243" s="25" customFormat="1" ht="6.75" customHeight="1" hidden="1">
      <c r="A21" s="46" t="s">
        <v>42</v>
      </c>
      <c r="B21" s="46"/>
      <c r="C21" s="51"/>
      <c r="D21" s="52"/>
      <c r="E21" s="53" t="s">
        <v>43</v>
      </c>
      <c r="F21" s="54"/>
      <c r="G21" s="55"/>
      <c r="H21" s="56"/>
      <c r="I21" s="56"/>
      <c r="J21" s="56"/>
      <c r="K21" s="57"/>
      <c r="L21" s="58"/>
      <c r="M21" s="59" t="s">
        <v>44</v>
      </c>
      <c r="N21" s="56"/>
      <c r="O21" s="49"/>
      <c r="P21" s="49"/>
      <c r="Q21" s="49"/>
      <c r="R21" s="49"/>
      <c r="S21" s="49"/>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60">
        <f>IF(ISBLANK(F21),0,IF(E21="Excess (+)",ROUND(BA20+(BA20*F21),2),IF(E21="Less (-)",ROUND(BA20+(BA20*F21*(-1)),2),0)))</f>
        <v>0</v>
      </c>
      <c r="BB21" s="61">
        <f>ROUND(BA21,0)</f>
        <v>0</v>
      </c>
      <c r="BC21" s="45" t="str">
        <f>SpellNumber(L21,BB21)</f>
        <v> Zero Only</v>
      </c>
      <c r="IE21" s="26"/>
      <c r="IF21" s="26"/>
      <c r="IG21" s="26"/>
      <c r="IH21" s="26"/>
      <c r="II21" s="26"/>
    </row>
    <row r="22" spans="1:243" s="25" customFormat="1" ht="43.5" customHeight="1">
      <c r="A22" s="46" t="s">
        <v>45</v>
      </c>
      <c r="B22" s="46"/>
      <c r="C22" s="66" t="str">
        <f>SpellNumber($E$2,BB20)</f>
        <v>INR Zero Only</v>
      </c>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IE22" s="26"/>
      <c r="IF22" s="26"/>
      <c r="IG22" s="26"/>
      <c r="IH22" s="26"/>
      <c r="II22" s="26"/>
    </row>
    <row r="23" ht="15"/>
    <row r="24" ht="15"/>
    <row r="25" ht="15"/>
    <row r="26" ht="15"/>
    <row r="27" ht="15"/>
    <row r="28" ht="15"/>
    <row r="29" ht="15"/>
    <row r="30" ht="15"/>
    <row r="31" ht="15"/>
    <row r="32" ht="15"/>
    <row r="33" ht="15"/>
    <row r="34" ht="15"/>
    <row r="35" ht="15"/>
    <row r="36" ht="15"/>
    <row r="37" ht="15"/>
    <row r="38" ht="15"/>
    <row r="39" ht="15"/>
    <row r="40"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9">
      <formula1>0</formula1>
      <formula2>999999999999999</formula2>
    </dataValidation>
    <dataValidation type="list" allowBlank="1" showInputMessage="1" showErrorMessage="1" sqref="L13:L19">
      <formula1>"INR"</formula1>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2024-06-05T04:28:30Z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