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<sst xmlns="http://schemas.openxmlformats.org/spreadsheetml/2006/main" count="181" uniqueCount="84">
  <si>
    <t>Sl.
No.</t>
  </si>
  <si>
    <t>Item Code / Make</t>
  </si>
  <si>
    <t>Please Enable Macros to View BoQ information</t>
  </si>
  <si>
    <t>BoQ_Ver3.0</t>
  </si>
  <si>
    <t>Normal</t>
  </si>
  <si>
    <t>INR Only</t>
  </si>
  <si>
    <t>INR</t>
  </si>
  <si>
    <t>Select, Excess (+), 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</si>
  <si>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</si>
  <si>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</si>
  <si>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</si>
  <si>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</si>
  <si>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</si>
  <si>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</si>
  <si>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</si>
  <si>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</si>
  <si>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</si>
  <si>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</si>
  <si>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</si>
  <si>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</si>
  <si>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</si>
  <si>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</si>
  <si>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</si>
  <si>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</si>
  <si>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</si>
  <si>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</si>
  <si>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</si>
  <si>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</si>
  <si>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</si>
  <si>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</si>
  <si>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</si>
  <si>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</si>
  <si>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</si>
  <si>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</si>
  <si>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</si>
  <si>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</si>
  <si>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</si>
  <si>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t>item6</t>
  </si>
  <si>
    <t>item7</t>
  </si>
  <si>
    <r>
      <rPr>
        <b/>
        <u val="single"/>
        <sz val="12"/>
        <rFont val="Arial"/>
        <family val="2"/>
      </rPr>
      <t>PRICE SCHEDULE</t>
    </r>
    <r>
      <rPr>
        <b/>
        <sz val="12"/>
        <rFont val="Arial"/>
        <family val="2"/>
      </rPr>
      <t xml:space="preserve">
</t>
    </r>
    <r>
      <rPr>
        <b/>
        <sz val="12"/>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</si>
  <si>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2"/>
        <color indexed="10"/>
        <rFont val="Arial"/>
        <family val="2"/>
      </rPr>
      <t>#</t>
    </r>
  </si>
  <si>
    <r>
      <t xml:space="preserve">TEXT </t>
    </r>
    <r>
      <rPr>
        <b/>
        <sz val="12"/>
        <color indexed="10"/>
        <rFont val="Arial"/>
        <family val="2"/>
      </rPr>
      <t>#</t>
    </r>
  </si>
  <si>
    <r>
      <t>TEXT</t>
    </r>
    <r>
      <rPr>
        <b/>
        <sz val="12"/>
        <color indexed="10"/>
        <rFont val="Arial"/>
        <family val="2"/>
      </rPr>
      <t>#</t>
    </r>
  </si>
  <si>
    <r>
      <t xml:space="preserve">Estimated Rate in
</t>
    </r>
    <r>
      <rPr>
        <b/>
        <sz val="12"/>
        <color indexed="10"/>
        <rFont val="Arial"/>
        <family val="2"/>
      </rPr>
      <t>Rs.      P</t>
    </r>
  </si>
  <si>
    <r>
      <t xml:space="preserve">BASIC RATE </t>
    </r>
    <r>
      <rPr>
        <b/>
        <sz val="12"/>
        <color indexed="10"/>
        <rFont val="Arial"/>
        <family val="2"/>
      </rPr>
      <t>with Inclusive of GST</t>
    </r>
    <r>
      <rPr>
        <b/>
        <sz val="12"/>
        <rFont val="Arial"/>
        <family val="2"/>
      </rPr>
      <t xml:space="preserve"> In Figures To be entered by the Bidder in 
Rs.      P
 </t>
    </r>
  </si>
  <si>
    <r>
      <t xml:space="preserve">Excise Duty in
</t>
    </r>
    <r>
      <rPr>
        <b/>
        <sz val="12"/>
        <color indexed="10"/>
        <rFont val="Arial"/>
        <family val="2"/>
      </rPr>
      <t>Rs.      P</t>
    </r>
  </si>
  <si>
    <r>
      <t xml:space="preserve">GST
in
</t>
    </r>
    <r>
      <rPr>
        <b/>
        <sz val="12"/>
        <color indexed="10"/>
        <rFont val="Arial"/>
        <family val="2"/>
      </rPr>
      <t>Rs.      P</t>
    </r>
  </si>
  <si>
    <r>
      <t xml:space="preserve">Freight Charges ( Unloading &amp; Stacking) in
</t>
    </r>
    <r>
      <rPr>
        <b/>
        <sz val="12"/>
        <color indexed="10"/>
        <rFont val="Arial"/>
        <family val="2"/>
      </rPr>
      <t>Rs.      P</t>
    </r>
  </si>
  <si>
    <r>
      <t xml:space="preserve">Any Other Taxes/Duties/Levies in
</t>
    </r>
    <r>
      <rPr>
        <b/>
        <sz val="12"/>
        <color indexed="10"/>
        <rFont val="Arial"/>
        <family val="2"/>
      </rPr>
      <t>Rs.      P</t>
    </r>
  </si>
  <si>
    <r>
      <t xml:space="preserve">Other Taxes 2  in
</t>
    </r>
    <r>
      <rPr>
        <b/>
        <sz val="12"/>
        <color indexed="10"/>
        <rFont val="Arial"/>
        <family val="2"/>
      </rPr>
      <t>Rs.      P</t>
    </r>
  </si>
  <si>
    <r>
      <t xml:space="preserve">IIIrd Party i.e DGS&amp;D / RITES etc Inspection Charges @0.34%+Service Tax in
</t>
    </r>
    <r>
      <rPr>
        <b/>
        <sz val="12"/>
        <color indexed="10"/>
        <rFont val="Arial"/>
        <family val="2"/>
      </rPr>
      <t>Rs.      P</t>
    </r>
  </si>
  <si>
    <r>
      <t xml:space="preserve">Less for Cenvat Credit,if any respect of Supplies Under full Excise Duty Category in
</t>
    </r>
    <r>
      <rPr>
        <b/>
        <sz val="12"/>
        <color indexed="10"/>
        <rFont val="Arial"/>
        <family val="2"/>
      </rPr>
      <t xml:space="preserve">Rs.      P </t>
    </r>
  </si>
  <si>
    <r>
      <t xml:space="preserve">TOTAL AMOUNT  Without Taxes
in
</t>
    </r>
    <r>
      <rPr>
        <b/>
        <sz val="12"/>
        <color indexed="10"/>
        <rFont val="Arial"/>
        <family val="2"/>
      </rPr>
      <t>Rs.      P</t>
    </r>
  </si>
  <si>
    <r>
      <t xml:space="preserve">TOTAL AMOUNT  With Inclusice of GST
Rs.      P
</t>
    </r>
    <r>
      <rPr>
        <b/>
        <sz val="12"/>
        <color indexed="10"/>
        <rFont val="Arial"/>
        <family val="2"/>
      </rPr>
      <t>Rs.      P</t>
    </r>
  </si>
  <si>
    <t>12 mm cement plaster of mix :</t>
  </si>
  <si>
    <t>1:4 (1 cement: 4 fine sand)</t>
  </si>
  <si>
    <t>Distempering with 1st quality acrylic distember (Ready mix) having VOC content less than 50 grams/ litre of approved brand and manufacture to give an even shade :</t>
  </si>
  <si>
    <t>Old work (one or more coats)</t>
  </si>
  <si>
    <t>sqm</t>
  </si>
  <si>
    <t>rmt</t>
  </si>
  <si>
    <t>item9</t>
  </si>
  <si>
    <t>item10</t>
  </si>
  <si>
    <t>item8</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</si>
  <si>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</si>
  <si>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</si>
  <si>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Providing and laying in position cement concrete of specified grade excluding the cost of centering and shuttering - All work up to plinth level :</t>
  </si>
  <si>
    <t>1:4:8 (1 Cement : 4 coarse sand (zone-III) derived from natural sources : 8 graded stone aggregate 40 mm nominal size derived from natural sources)</t>
  </si>
  <si>
    <t>Brick work with common burnt clay F.P.S. (non modular) bricks of class
designation 7.5 in foundation and plinth in:</t>
  </si>
  <si>
    <t>Cement mortar 1:4 (1 cement : 4 coarse sand)</t>
  </si>
  <si>
    <t>Painting with synthetic enamel paint of approved brand and manufacture to give an even shade :</t>
  </si>
  <si>
    <t>Two or more coats on new work</t>
  </si>
  <si>
    <t>Providing and applying white cement based putty of average thickness 1 mm, of approved brand and manufacturer, over the plastered wall surface to prepare the surface even and smooth complete.</t>
  </si>
  <si>
    <t>Providing, laying and making kerb channel 30 cm wide and 50 mm thick with cement concrete 1:3:6 (1 cement: 3 coarse sand:6 graded stone aggregate 20 mm nominal size) over 75mm bed of dry brick ballast 40 mm nominal size, well rammed and consolidated and grouted with fine sand, including finishing the top smooth etc. complete and as per direction of Engineer-in-charge.</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</si>
  <si>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</si>
  <si>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</si>
  <si>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</si>
  <si>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Engineerin- charge. (Old CC paver blocks shall be supplied by the department free of cost).</t>
  </si>
  <si>
    <t>Laying at or near ground level old kerb stones of all types in position to the required line, level and curvature, jointed with cement mortar 1:3 (1 cement : 3 coarse sand), including making joints with or without grooves (thickness of joints, except at sharp curve, shall not be more than 5 mm), including making drainage opening wherever required etc. complete as per direction of Engineer-in-charge. (Length of finished kerb edging shall be measured for payment). (Old kerb stones shall be supplied by the department free of cost)</t>
  </si>
  <si>
    <t>cum</t>
  </si>
  <si>
    <t>item11</t>
  </si>
  <si>
    <t>item12</t>
  </si>
  <si>
    <t>item13</t>
  </si>
  <si>
    <t>Name of Work: &lt;Misc repair works at IISER Mohali&gt;</t>
  </si>
  <si>
    <t>Contract No:  &lt;IISER/24-25/SE/MISC-03&gt;</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</si>
</sst>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5">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2"/>
      <color indexed="10"/>
      <name val="Arial"/>
      <family val="2"/>
    </font>
    <font>
      <b/>
      <sz val="9"/>
      <name val="Tahoma"/>
      <family val="2"/>
    </font>
    <font>
      <sz val="9"/>
      <name val="Tahoma"/>
      <family val="2"/>
    </font>
    <font>
      <sz val="12"/>
      <name val="Times New Roman"/>
      <family val="1"/>
    </font>
    <font>
      <sz val="12"/>
      <name val="Arial"/>
      <family val="2"/>
    </font>
    <font>
      <b/>
      <sz val="12"/>
      <name val="Arial"/>
      <family val="2"/>
    </font>
    <font>
      <b/>
      <sz val="12"/>
      <color indexed="8"/>
      <name val="Arial"/>
      <family val="2"/>
    </font>
    <font>
      <b/>
      <u val="single"/>
      <sz val="12"/>
      <color indexed="8"/>
      <name val="Arial"/>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6"/>
      <name val="Arial"/>
      <family val="2"/>
    </font>
    <font>
      <sz val="12"/>
      <color indexed="23"/>
      <name val="Arial"/>
      <family val="2"/>
    </font>
    <font>
      <b/>
      <i/>
      <sz val="12"/>
      <color indexed="8"/>
      <name val="Calibri"/>
      <family val="2"/>
    </font>
    <font>
      <b/>
      <u val="single"/>
      <sz val="12"/>
      <color indexed="23"/>
      <name val="Arial"/>
      <family val="2"/>
    </font>
    <font>
      <b/>
      <sz val="12"/>
      <color indexed="18"/>
      <name val="Arial"/>
      <family val="2"/>
    </font>
    <font>
      <sz val="12"/>
      <color indexed="8"/>
      <name val="Calibri"/>
      <family val="2"/>
    </font>
    <font>
      <sz val="12"/>
      <color indexed="23"/>
      <name val="Calibri"/>
      <family val="2"/>
    </font>
    <font>
      <sz val="12"/>
      <color indexed="31"/>
      <name val="Arial"/>
      <family val="2"/>
    </font>
    <font>
      <b/>
      <sz val="12"/>
      <color indexed="17"/>
      <name val="Arial"/>
      <family val="2"/>
    </font>
    <font>
      <sz val="14"/>
      <color indexed="8"/>
      <name val="Calibri"/>
      <family val="2"/>
    </font>
    <font>
      <b/>
      <u val="single"/>
      <sz val="12"/>
      <color indexed="10"/>
      <name val="Arial"/>
      <family val="2"/>
    </font>
    <font>
      <sz val="8"/>
      <name val="Tahoma"/>
      <family val="2"/>
    </font>
    <font>
      <sz val="14"/>
      <name val="Arial"/>
      <family val="2"/>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800000"/>
      <name val="Arial"/>
      <family val="2"/>
    </font>
    <font>
      <sz val="12"/>
      <color theme="0" tint="-0.4999699890613556"/>
      <name val="Arial"/>
      <family val="2"/>
    </font>
    <font>
      <b/>
      <i/>
      <sz val="12"/>
      <color theme="1"/>
      <name val="Calibri"/>
      <family val="2"/>
    </font>
    <font>
      <b/>
      <u val="single"/>
      <sz val="12"/>
      <color theme="0" tint="-0.4999699890613556"/>
      <name val="Arial"/>
      <family val="2"/>
    </font>
    <font>
      <b/>
      <sz val="12"/>
      <color rgb="FF000066"/>
      <name val="Arial"/>
      <family val="2"/>
    </font>
    <font>
      <sz val="12"/>
      <color theme="1"/>
      <name val="Calibri"/>
      <family val="2"/>
    </font>
    <font>
      <sz val="12"/>
      <color theme="0" tint="-0.4999699890613556"/>
      <name val="Calibri"/>
      <family val="2"/>
    </font>
    <font>
      <sz val="12"/>
      <color theme="4" tint="0.7999799847602844"/>
      <name val="Arial"/>
      <family val="2"/>
    </font>
    <font>
      <b/>
      <sz val="12"/>
      <color rgb="FF007A37"/>
      <name val="Arial"/>
      <family val="2"/>
    </font>
    <font>
      <sz val="14"/>
      <color theme="1"/>
      <name val="Calibri"/>
      <family val="2"/>
    </font>
    <font>
      <b/>
      <u val="single"/>
      <sz val="12"/>
      <color rgb="FFFF0000"/>
      <name val="Arial"/>
      <family val="2"/>
    </font>
    <font>
      <sz val="14"/>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color indexed="63"/>
      </left>
      <right>
        <color indexed="63"/>
      </right>
      <top>
        <color indexed="63"/>
      </top>
      <bottom style="thin"/>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Font="1" applyAlignment="1">
      <alignment/>
    </xf>
    <xf numFmtId="0" fontId="7" fillId="0" borderId="10" xfId="59" applyNumberFormat="1" applyFont="1" applyFill="1" applyBorder="1" applyAlignment="1" applyProtection="1">
      <alignment vertical="center" wrapText="1"/>
      <protection locked="0"/>
    </xf>
    <xf numFmtId="0" fontId="62" fillId="33" borderId="10" xfId="59" applyNumberFormat="1" applyFont="1" applyFill="1" applyBorder="1" applyAlignment="1" applyProtection="1">
      <alignment vertical="center" wrapText="1"/>
      <protection locked="0"/>
    </xf>
    <xf numFmtId="0" fontId="7" fillId="0" borderId="10" xfId="59" applyNumberFormat="1" applyFont="1" applyFill="1" applyBorder="1" applyAlignment="1" applyProtection="1">
      <alignment vertical="center" wrapText="1"/>
      <protection/>
    </xf>
    <xf numFmtId="2" fontId="10" fillId="0" borderId="10" xfId="59" applyNumberFormat="1" applyFont="1" applyFill="1" applyBorder="1" applyAlignment="1">
      <alignment horizontal="center" vertical="center" readingOrder="1"/>
      <protection/>
    </xf>
    <xf numFmtId="0" fontId="10" fillId="0" borderId="10" xfId="59" applyNumberFormat="1" applyFont="1" applyFill="1" applyBorder="1" applyAlignment="1">
      <alignment horizontal="center" vertical="center" readingOrder="1"/>
      <protection/>
    </xf>
    <xf numFmtId="0" fontId="10" fillId="0" borderId="10" xfId="57" applyNumberFormat="1" applyFont="1" applyFill="1" applyBorder="1" applyAlignment="1" applyProtection="1">
      <alignment horizontal="center" vertical="center" readingOrder="1"/>
      <protection locked="0"/>
    </xf>
    <xf numFmtId="0" fontId="11"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9" applyNumberFormat="1" applyFont="1" applyFill="1" applyBorder="1" applyAlignment="1" applyProtection="1">
      <alignment horizontal="center" vertical="center"/>
      <protection/>
    </xf>
    <xf numFmtId="0" fontId="64" fillId="0" borderId="0" xfId="59" applyNumberFormat="1" applyFont="1" applyFill="1" applyBorder="1" applyAlignment="1" applyProtection="1">
      <alignment horizontal="center" vertical="top"/>
      <protection/>
    </xf>
    <xf numFmtId="0" fontId="12" fillId="0" borderId="0" xfId="57" applyNumberFormat="1" applyFont="1" applyFill="1" applyBorder="1" applyAlignment="1">
      <alignment vertical="center"/>
      <protection/>
    </xf>
    <xf numFmtId="0" fontId="11" fillId="0" borderId="0" xfId="57" applyNumberFormat="1" applyFont="1" applyFill="1" applyBorder="1" applyAlignment="1">
      <alignment vertical="top"/>
      <protection/>
    </xf>
    <xf numFmtId="0" fontId="1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12" fillId="0" borderId="11" xfId="59" applyNumberFormat="1" applyFont="1" applyFill="1" applyBorder="1" applyAlignment="1" applyProtection="1">
      <alignment horizontal="left" vertical="top" wrapText="1"/>
      <protection/>
    </xf>
    <xf numFmtId="0" fontId="11"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11"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12" fillId="0" borderId="12" xfId="57" applyNumberFormat="1" applyFont="1" applyFill="1" applyBorder="1" applyAlignment="1">
      <alignment horizontal="center" vertical="top" wrapText="1"/>
      <protection/>
    </xf>
    <xf numFmtId="0" fontId="11" fillId="0" borderId="0" xfId="57" applyNumberFormat="1" applyFont="1" applyFill="1">
      <alignment/>
      <protection/>
    </xf>
    <xf numFmtId="0" fontId="63" fillId="0" borderId="0" xfId="57" applyNumberFormat="1" applyFont="1" applyFill="1">
      <alignment/>
      <protection/>
    </xf>
    <xf numFmtId="0" fontId="12" fillId="0" borderId="10" xfId="57" applyNumberFormat="1" applyFont="1" applyFill="1" applyBorder="1" applyAlignment="1">
      <alignment horizontal="center" vertical="top" wrapText="1"/>
      <protection/>
    </xf>
    <xf numFmtId="0" fontId="12" fillId="34" borderId="10" xfId="57" applyNumberFormat="1" applyFont="1" applyFill="1" applyBorder="1" applyAlignment="1">
      <alignment horizontal="center" vertical="top" wrapText="1"/>
      <protection/>
    </xf>
    <xf numFmtId="0" fontId="12" fillId="34" borderId="10" xfId="59" applyNumberFormat="1" applyFont="1" applyFill="1" applyBorder="1" applyAlignment="1">
      <alignment horizontal="center" vertical="top" wrapText="1"/>
      <protection/>
    </xf>
    <xf numFmtId="0" fontId="66" fillId="34" borderId="10" xfId="59" applyNumberFormat="1" applyFont="1" applyFill="1" applyBorder="1" applyAlignment="1">
      <alignment horizontal="center" vertical="top" wrapText="1"/>
      <protection/>
    </xf>
    <xf numFmtId="0" fontId="66" fillId="34" borderId="10" xfId="59" applyNumberFormat="1" applyFont="1" applyFill="1" applyBorder="1" applyAlignment="1">
      <alignment vertical="top" wrapText="1"/>
      <protection/>
    </xf>
    <xf numFmtId="0" fontId="12" fillId="35" borderId="10" xfId="57" applyNumberFormat="1" applyFont="1" applyFill="1" applyBorder="1" applyAlignment="1">
      <alignment horizontal="center" vertical="top" wrapText="1"/>
      <protection/>
    </xf>
    <xf numFmtId="0" fontId="11" fillId="0" borderId="10" xfId="57" applyNumberFormat="1" applyFont="1" applyFill="1" applyBorder="1" applyAlignment="1">
      <alignment horizontal="center" vertical="top" wrapText="1"/>
      <protection/>
    </xf>
    <xf numFmtId="0" fontId="11" fillId="0" borderId="10" xfId="57" applyNumberFormat="1" applyFont="1" applyFill="1" applyBorder="1" applyAlignment="1">
      <alignment horizontal="center" vertical="center" readingOrder="1"/>
      <protection/>
    </xf>
    <xf numFmtId="0" fontId="12" fillId="0" borderId="10" xfId="57" applyNumberFormat="1" applyFont="1" applyFill="1" applyBorder="1" applyAlignment="1" applyProtection="1">
      <alignment horizontal="center" vertical="center" readingOrder="1"/>
      <protection locked="0"/>
    </xf>
    <xf numFmtId="0" fontId="12" fillId="33" borderId="10" xfId="57" applyNumberFormat="1" applyFont="1" applyFill="1" applyBorder="1" applyAlignment="1" applyProtection="1">
      <alignment horizontal="center" vertical="center" readingOrder="1"/>
      <protection locked="0"/>
    </xf>
    <xf numFmtId="0" fontId="12" fillId="0" borderId="10" xfId="57" applyNumberFormat="1" applyFont="1" applyFill="1" applyBorder="1" applyAlignment="1" applyProtection="1">
      <alignment horizontal="center" vertical="center" wrapText="1" readingOrder="1"/>
      <protection locked="0"/>
    </xf>
    <xf numFmtId="2" fontId="12" fillId="0" borderId="10" xfId="59" applyNumberFormat="1" applyFont="1" applyFill="1" applyBorder="1" applyAlignment="1">
      <alignment horizontal="center" vertical="center" readingOrder="1"/>
      <protection/>
    </xf>
    <xf numFmtId="2" fontId="12" fillId="0" borderId="10" xfId="58" applyNumberFormat="1" applyFont="1" applyFill="1" applyBorder="1" applyAlignment="1">
      <alignment horizontal="center" vertical="center" readingOrder="1"/>
      <protection/>
    </xf>
    <xf numFmtId="0" fontId="11" fillId="0" borderId="10" xfId="59" applyNumberFormat="1" applyFont="1" applyFill="1" applyBorder="1" applyAlignment="1">
      <alignment vertical="top" wrapText="1"/>
      <protection/>
    </xf>
    <xf numFmtId="0" fontId="67" fillId="0" borderId="0" xfId="57" applyNumberFormat="1" applyFont="1" applyFill="1">
      <alignment/>
      <protection/>
    </xf>
    <xf numFmtId="0" fontId="68" fillId="0" borderId="0" xfId="57" applyNumberFormat="1" applyFont="1" applyFill="1">
      <alignment/>
      <protection/>
    </xf>
    <xf numFmtId="0" fontId="12" fillId="0" borderId="10" xfId="59" applyNumberFormat="1" applyFont="1" applyFill="1" applyBorder="1" applyAlignment="1">
      <alignment horizontal="left" vertical="top"/>
      <protection/>
    </xf>
    <xf numFmtId="0" fontId="11" fillId="0" borderId="10" xfId="59" applyNumberFormat="1" applyFont="1" applyFill="1" applyBorder="1" applyAlignment="1">
      <alignment horizontal="center" vertical="center" readingOrder="1"/>
      <protection/>
    </xf>
    <xf numFmtId="0" fontId="7" fillId="0" borderId="10" xfId="59" applyNumberFormat="1" applyFont="1" applyFill="1" applyBorder="1" applyAlignment="1">
      <alignment horizontal="center" vertical="center" readingOrder="1"/>
      <protection/>
    </xf>
    <xf numFmtId="0" fontId="7" fillId="0" borderId="10" xfId="59" applyNumberFormat="1" applyFont="1" applyFill="1" applyBorder="1" applyAlignment="1">
      <alignment vertical="top"/>
      <protection/>
    </xf>
    <xf numFmtId="0" fontId="11" fillId="0" borderId="10" xfId="59" applyNumberFormat="1" applyFont="1" applyFill="1" applyBorder="1" applyAlignment="1">
      <alignment vertical="top"/>
      <protection/>
    </xf>
    <xf numFmtId="0" fontId="11" fillId="0" borderId="10" xfId="57" applyNumberFormat="1" applyFont="1" applyFill="1" applyBorder="1" applyAlignment="1">
      <alignment vertical="top"/>
      <protection/>
    </xf>
    <xf numFmtId="2" fontId="7" fillId="0" borderId="10" xfId="59" applyNumberFormat="1" applyFont="1" applyFill="1" applyBorder="1" applyAlignment="1">
      <alignment vertical="top"/>
      <protection/>
    </xf>
    <xf numFmtId="0" fontId="11" fillId="0" borderId="0" xfId="57" applyNumberFormat="1" applyFont="1" applyFill="1" applyAlignment="1">
      <alignment vertical="top"/>
      <protection/>
    </xf>
    <xf numFmtId="0" fontId="63" fillId="0" borderId="0" xfId="57" applyNumberFormat="1" applyFont="1" applyFill="1" applyAlignment="1">
      <alignment vertical="top"/>
      <protection/>
    </xf>
    <xf numFmtId="0" fontId="69" fillId="0" borderId="10" xfId="57" applyNumberFormat="1" applyFont="1" applyFill="1" applyBorder="1" applyAlignment="1" applyProtection="1">
      <alignment vertical="top"/>
      <protection/>
    </xf>
    <xf numFmtId="0" fontId="62" fillId="33" borderId="10" xfId="64" applyNumberFormat="1" applyFont="1" applyFill="1" applyBorder="1" applyAlignment="1">
      <alignment horizontal="center" vertical="center"/>
    </xf>
    <xf numFmtId="0" fontId="69" fillId="0" borderId="10" xfId="59" applyNumberFormat="1" applyFont="1" applyFill="1" applyBorder="1" applyAlignment="1">
      <alignment vertical="top"/>
      <protection/>
    </xf>
    <xf numFmtId="0" fontId="11" fillId="0" borderId="10" xfId="57" applyNumberFormat="1" applyFont="1" applyFill="1" applyBorder="1" applyAlignment="1" applyProtection="1">
      <alignment vertical="top"/>
      <protection/>
    </xf>
    <xf numFmtId="0" fontId="7" fillId="0" borderId="10" xfId="64" applyNumberFormat="1" applyFont="1" applyFill="1" applyBorder="1" applyAlignment="1" applyProtection="1">
      <alignment vertical="center" wrapText="1"/>
      <protection locked="0"/>
    </xf>
    <xf numFmtId="0" fontId="70" fillId="0" borderId="10" xfId="59" applyNumberFormat="1" applyFont="1" applyFill="1" applyBorder="1" applyAlignment="1">
      <alignment horizontal="right" vertical="top"/>
      <protection/>
    </xf>
    <xf numFmtId="0" fontId="7" fillId="0" borderId="10" xfId="59" applyNumberFormat="1" applyFont="1" applyFill="1" applyBorder="1" applyAlignment="1">
      <alignment horizontal="right" vertical="top"/>
      <protection/>
    </xf>
    <xf numFmtId="0" fontId="11"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67" fillId="0" borderId="0" xfId="57" applyNumberFormat="1" applyFont="1" applyFill="1" applyAlignment="1">
      <alignment vertical="top"/>
      <protection/>
    </xf>
    <xf numFmtId="0" fontId="11" fillId="0" borderId="0" xfId="59" applyNumberFormat="1" applyFont="1" applyFill="1">
      <alignment/>
      <protection/>
    </xf>
    <xf numFmtId="0" fontId="71" fillId="0" borderId="10" xfId="0" applyFont="1" applyBorder="1" applyAlignment="1">
      <alignment horizontal="left" vertical="top" wrapText="1"/>
    </xf>
    <xf numFmtId="0" fontId="71" fillId="0" borderId="10" xfId="0" applyFont="1" applyBorder="1" applyAlignment="1">
      <alignment horizontal="left" vertical="top"/>
    </xf>
    <xf numFmtId="0" fontId="12" fillId="0" borderId="11"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 fillId="0" borderId="10"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13" fillId="0" borderId="0" xfId="57" applyNumberFormat="1" applyFont="1" applyFill="1" applyBorder="1" applyAlignment="1">
      <alignment horizontal="left" vertical="center" wrapText="1"/>
      <protection/>
    </xf>
    <xf numFmtId="0" fontId="13" fillId="2" borderId="0" xfId="57" applyNumberFormat="1" applyFont="1" applyFill="1" applyBorder="1" applyAlignment="1">
      <alignment horizontal="left" vertical="center" wrapText="1"/>
      <protection/>
    </xf>
    <xf numFmtId="0" fontId="65" fillId="0" borderId="15" xfId="57" applyNumberFormat="1" applyFont="1" applyFill="1" applyBorder="1" applyAlignment="1" applyProtection="1">
      <alignment horizontal="center" wrapText="1"/>
      <protection locked="0"/>
    </xf>
    <xf numFmtId="0" fontId="12" fillId="33" borderId="11" xfId="59" applyNumberFormat="1" applyFont="1" applyFill="1" applyBorder="1" applyAlignment="1" applyProtection="1">
      <alignment horizontal="left" vertical="top"/>
      <protection locked="0"/>
    </xf>
    <xf numFmtId="0" fontId="12" fillId="2" borderId="13" xfId="59" applyNumberFormat="1" applyFont="1" applyFill="1" applyBorder="1" applyAlignment="1" applyProtection="1">
      <alignment horizontal="left" vertical="top"/>
      <protection locked="0"/>
    </xf>
    <xf numFmtId="0" fontId="12" fillId="2" borderId="14" xfId="59" applyNumberFormat="1" applyFont="1" applyFill="1" applyBorder="1" applyAlignment="1" applyProtection="1">
      <alignment horizontal="left" vertical="top"/>
      <protection locked="0"/>
    </xf>
    <xf numFmtId="0" fontId="5" fillId="0" borderId="0" xfId="0" applyFont="1" applyAlignment="1">
      <alignment horizontal="center" vertical="center"/>
    </xf>
    <xf numFmtId="0" fontId="71" fillId="0" borderId="16" xfId="0" applyFont="1" applyBorder="1" applyAlignment="1">
      <alignment horizontal="left" vertical="top" wrapText="1"/>
    </xf>
    <xf numFmtId="0" fontId="44" fillId="0" borderId="10" xfId="59" applyNumberFormat="1" applyFont="1" applyFill="1" applyBorder="1" applyAlignment="1">
      <alignment horizontal="center" vertical="center" readingOrder="1"/>
      <protection/>
    </xf>
    <xf numFmtId="0" fontId="71" fillId="0" borderId="16" xfId="0" applyFont="1" applyBorder="1" applyAlignment="1">
      <alignment horizontal="left" vertical="top"/>
    </xf>
    <xf numFmtId="0" fontId="73" fillId="0" borderId="10" xfId="59" applyNumberFormat="1" applyFont="1" applyFill="1" applyBorder="1" applyAlignment="1">
      <alignment horizontal="center" vertical="center" wrapText="1" readingOrder="1"/>
      <protection/>
    </xf>
    <xf numFmtId="0" fontId="71" fillId="0" borderId="16" xfId="0" applyFont="1" applyBorder="1" applyAlignment="1">
      <alignment horizontal="center" vertical="center"/>
    </xf>
    <xf numFmtId="0" fontId="71" fillId="0" borderId="10" xfId="0" applyFont="1" applyBorder="1" applyAlignment="1">
      <alignment horizontal="center" vertical="center"/>
    </xf>
    <xf numFmtId="0" fontId="71" fillId="0" borderId="10"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5"/>
  <sheetViews>
    <sheetView showGridLines="0" zoomScale="55" zoomScaleNormal="55" zoomScalePageLayoutView="0" workbookViewId="0" topLeftCell="A1">
      <selection activeCell="L14" sqref="L14"/>
    </sheetView>
  </sheetViews>
  <sheetFormatPr defaultColWidth="9.140625" defaultRowHeight="15"/>
  <cols>
    <col min="1" max="1" width="14.28125" style="38" customWidth="1"/>
    <col min="2" max="2" width="92.57421875" style="58" customWidth="1"/>
    <col min="3" max="3" width="13.57421875" style="38" customWidth="1"/>
    <col min="4" max="4" width="12.421875" style="38" customWidth="1"/>
    <col min="5" max="5" width="13.421875" style="38" customWidth="1"/>
    <col min="6" max="6" width="15.140625" style="38" hidden="1" customWidth="1"/>
    <col min="7" max="7" width="14.140625" style="38" hidden="1" customWidth="1"/>
    <col min="8" max="8" width="13.8515625" style="38" hidden="1" customWidth="1"/>
    <col min="9" max="10" width="12.140625" style="38" hidden="1" customWidth="1"/>
    <col min="11" max="11" width="19.57421875" style="38" hidden="1" customWidth="1"/>
    <col min="12" max="12" width="14.28125" style="38" customWidth="1"/>
    <col min="13" max="13" width="22.57421875" style="38" customWidth="1"/>
    <col min="14" max="14" width="12.28125" style="59" hidden="1" customWidth="1"/>
    <col min="15" max="20" width="12.28125" style="38" hidden="1" customWidth="1"/>
    <col min="21" max="21" width="15.421875" style="38" hidden="1" customWidth="1"/>
    <col min="22" max="22" width="13.7109375" style="38" hidden="1" customWidth="1"/>
    <col min="23" max="23" width="13.57421875" style="38" hidden="1" customWidth="1"/>
    <col min="24" max="24" width="11.28125" style="38" hidden="1" customWidth="1"/>
    <col min="25" max="25" width="12.57421875" style="38" hidden="1" customWidth="1"/>
    <col min="26" max="26" width="12.28125" style="38" hidden="1" customWidth="1"/>
    <col min="27" max="51" width="9.140625" style="38" hidden="1" customWidth="1"/>
    <col min="52" max="52" width="10.28125" style="38" hidden="1" customWidth="1"/>
    <col min="53" max="53" width="17.28125" style="38" hidden="1" customWidth="1"/>
    <col min="54" max="54" width="19.8515625" style="38" customWidth="1"/>
    <col min="55" max="55" width="50.140625" style="38" customWidth="1"/>
    <col min="56" max="238" width="9.140625" style="38" customWidth="1"/>
    <col min="239" max="243" width="9.140625" style="39" customWidth="1"/>
    <col min="244" max="16384" width="9.140625" style="38" customWidth="1"/>
  </cols>
  <sheetData>
    <row r="1" spans="1:243" s="7" customFormat="1" ht="30" customHeight="1">
      <c r="A1" s="66" t="str">
        <f>B2&amp;" BoQ"</f>
        <v>Item Wise BoQ</v>
      </c>
      <c r="B1" s="66"/>
      <c r="C1" s="66"/>
      <c r="D1" s="66"/>
      <c r="E1" s="66"/>
      <c r="F1" s="66"/>
      <c r="G1" s="66"/>
      <c r="H1" s="66"/>
      <c r="I1" s="66"/>
      <c r="J1" s="66"/>
      <c r="K1" s="66"/>
      <c r="L1" s="66"/>
      <c r="O1" s="8"/>
      <c r="P1" s="8"/>
      <c r="Q1" s="9"/>
      <c r="IE1" s="9"/>
      <c r="IF1" s="9"/>
      <c r="IG1" s="9"/>
      <c r="IH1" s="9"/>
      <c r="II1" s="9"/>
    </row>
    <row r="2" spans="1:17" s="7" customFormat="1" ht="25.5" customHeight="1" hidden="1">
      <c r="A2" s="10" t="s">
        <v>3</v>
      </c>
      <c r="B2" s="11" t="s">
        <v>31</v>
      </c>
      <c r="C2" s="10" t="s">
        <v>4</v>
      </c>
      <c r="D2" s="10" t="s">
        <v>5</v>
      </c>
      <c r="E2" s="10" t="s">
        <v>6</v>
      </c>
      <c r="J2" s="12"/>
      <c r="K2" s="12"/>
      <c r="L2" s="12"/>
      <c r="O2" s="8"/>
      <c r="P2" s="8"/>
      <c r="Q2" s="9"/>
    </row>
    <row r="3" spans="1:243" s="7" customFormat="1" ht="30" customHeight="1" hidden="1">
      <c r="A3" s="7" t="s">
        <v>7</v>
      </c>
      <c r="B3" s="13"/>
      <c r="IE3" s="9"/>
      <c r="IF3" s="9"/>
      <c r="IG3" s="9"/>
      <c r="IH3" s="9"/>
      <c r="II3" s="9"/>
    </row>
    <row r="4" spans="1:243" s="14" customFormat="1" ht="30" customHeight="1">
      <c r="A4" s="67" t="s">
        <v>33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5"/>
      <c r="IF4" s="15"/>
      <c r="IG4" s="15"/>
      <c r="IH4" s="15"/>
      <c r="II4" s="15"/>
    </row>
    <row r="5" spans="1:243" s="14" customFormat="1" ht="30" customHeight="1">
      <c r="A5" s="67" t="s">
        <v>82</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5"/>
      <c r="IF5" s="15"/>
      <c r="IG5" s="15"/>
      <c r="IH5" s="15"/>
      <c r="II5" s="15"/>
    </row>
    <row r="6" spans="1:243" s="14" customFormat="1" ht="30" customHeight="1">
      <c r="A6" s="67" t="s">
        <v>83</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5"/>
      <c r="IF6" s="15"/>
      <c r="IG6" s="15"/>
      <c r="IH6" s="15"/>
      <c r="II6" s="15"/>
    </row>
    <row r="7" spans="1:243" s="14" customFormat="1" ht="29.25" customHeight="1" hidden="1">
      <c r="A7" s="69" t="s">
        <v>8</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5"/>
      <c r="IF7" s="15"/>
      <c r="IG7" s="15"/>
      <c r="IH7" s="15"/>
      <c r="II7" s="15"/>
    </row>
    <row r="8" spans="1:243" s="17" customFormat="1" ht="61.5" customHeight="1">
      <c r="A8" s="16" t="s">
        <v>36</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18"/>
      <c r="IF8" s="18"/>
      <c r="IG8" s="18"/>
      <c r="IH8" s="18"/>
      <c r="II8" s="18"/>
    </row>
    <row r="9" spans="1:243" s="19" customFormat="1" ht="61.5" customHeight="1">
      <c r="A9" s="62" t="s">
        <v>39</v>
      </c>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4"/>
      <c r="IE9" s="20"/>
      <c r="IF9" s="20"/>
      <c r="IG9" s="20"/>
      <c r="IH9" s="20"/>
      <c r="II9" s="20"/>
    </row>
    <row r="10" spans="1:243" s="22" customFormat="1" ht="18.75" customHeight="1">
      <c r="A10" s="21" t="s">
        <v>40</v>
      </c>
      <c r="B10" s="21" t="s">
        <v>41</v>
      </c>
      <c r="C10" s="21" t="s">
        <v>41</v>
      </c>
      <c r="D10" s="21" t="s">
        <v>40</v>
      </c>
      <c r="E10" s="21" t="s">
        <v>41</v>
      </c>
      <c r="F10" s="21" t="s">
        <v>9</v>
      </c>
      <c r="G10" s="21" t="s">
        <v>9</v>
      </c>
      <c r="H10" s="21" t="s">
        <v>10</v>
      </c>
      <c r="I10" s="21" t="s">
        <v>41</v>
      </c>
      <c r="J10" s="21" t="s">
        <v>40</v>
      </c>
      <c r="K10" s="21" t="s">
        <v>42</v>
      </c>
      <c r="L10" s="21" t="s">
        <v>41</v>
      </c>
      <c r="M10" s="21" t="s">
        <v>40</v>
      </c>
      <c r="N10" s="21" t="s">
        <v>9</v>
      </c>
      <c r="O10" s="21" t="s">
        <v>9</v>
      </c>
      <c r="P10" s="21" t="s">
        <v>9</v>
      </c>
      <c r="Q10" s="21" t="s">
        <v>9</v>
      </c>
      <c r="R10" s="21" t="s">
        <v>10</v>
      </c>
      <c r="S10" s="21" t="s">
        <v>10</v>
      </c>
      <c r="T10" s="21" t="s">
        <v>9</v>
      </c>
      <c r="U10" s="21" t="s">
        <v>9</v>
      </c>
      <c r="V10" s="21" t="s">
        <v>9</v>
      </c>
      <c r="W10" s="21" t="s">
        <v>9</v>
      </c>
      <c r="X10" s="21" t="s">
        <v>10</v>
      </c>
      <c r="Y10" s="21" t="s">
        <v>10</v>
      </c>
      <c r="Z10" s="21" t="s">
        <v>9</v>
      </c>
      <c r="AA10" s="21" t="s">
        <v>9</v>
      </c>
      <c r="AB10" s="21" t="s">
        <v>9</v>
      </c>
      <c r="AC10" s="21" t="s">
        <v>9</v>
      </c>
      <c r="AD10" s="21" t="s">
        <v>10</v>
      </c>
      <c r="AE10" s="21" t="s">
        <v>10</v>
      </c>
      <c r="AF10" s="21" t="s">
        <v>9</v>
      </c>
      <c r="AG10" s="21" t="s">
        <v>9</v>
      </c>
      <c r="AH10" s="21" t="s">
        <v>9</v>
      </c>
      <c r="AI10" s="21" t="s">
        <v>9</v>
      </c>
      <c r="AJ10" s="21" t="s">
        <v>10</v>
      </c>
      <c r="AK10" s="21" t="s">
        <v>10</v>
      </c>
      <c r="AL10" s="21" t="s">
        <v>9</v>
      </c>
      <c r="AM10" s="21" t="s">
        <v>9</v>
      </c>
      <c r="AN10" s="21" t="s">
        <v>9</v>
      </c>
      <c r="AO10" s="21" t="s">
        <v>9</v>
      </c>
      <c r="AP10" s="21" t="s">
        <v>10</v>
      </c>
      <c r="AQ10" s="21" t="s">
        <v>10</v>
      </c>
      <c r="AR10" s="21" t="s">
        <v>9</v>
      </c>
      <c r="AS10" s="21" t="s">
        <v>9</v>
      </c>
      <c r="AT10" s="21" t="s">
        <v>40</v>
      </c>
      <c r="AU10" s="21" t="s">
        <v>40</v>
      </c>
      <c r="AV10" s="21" t="s">
        <v>10</v>
      </c>
      <c r="AW10" s="21" t="s">
        <v>10</v>
      </c>
      <c r="AX10" s="21" t="s">
        <v>40</v>
      </c>
      <c r="AY10" s="21" t="s">
        <v>40</v>
      </c>
      <c r="AZ10" s="21" t="s">
        <v>11</v>
      </c>
      <c r="BA10" s="21" t="s">
        <v>40</v>
      </c>
      <c r="BB10" s="21" t="s">
        <v>40</v>
      </c>
      <c r="BC10" s="21" t="s">
        <v>41</v>
      </c>
      <c r="IE10" s="23"/>
      <c r="IF10" s="23"/>
      <c r="IG10" s="23"/>
      <c r="IH10" s="23"/>
      <c r="II10" s="23"/>
    </row>
    <row r="11" spans="1:243" s="22" customFormat="1" ht="115.5" customHeight="1">
      <c r="A11" s="24" t="s">
        <v>0</v>
      </c>
      <c r="B11" s="25" t="s">
        <v>12</v>
      </c>
      <c r="C11" s="25" t="s">
        <v>1</v>
      </c>
      <c r="D11" s="25" t="s">
        <v>13</v>
      </c>
      <c r="E11" s="25" t="s">
        <v>14</v>
      </c>
      <c r="F11" s="25" t="s">
        <v>43</v>
      </c>
      <c r="G11" s="25"/>
      <c r="H11" s="25"/>
      <c r="I11" s="25" t="s">
        <v>15</v>
      </c>
      <c r="J11" s="25" t="s">
        <v>16</v>
      </c>
      <c r="K11" s="25" t="s">
        <v>17</v>
      </c>
      <c r="L11" s="25" t="s">
        <v>18</v>
      </c>
      <c r="M11" s="26" t="s">
        <v>44</v>
      </c>
      <c r="N11" s="25" t="s">
        <v>45</v>
      </c>
      <c r="O11" s="25" t="s">
        <v>46</v>
      </c>
      <c r="P11" s="25" t="s">
        <v>47</v>
      </c>
      <c r="Q11" s="25" t="s">
        <v>48</v>
      </c>
      <c r="R11" s="25" t="s">
        <v>49</v>
      </c>
      <c r="S11" s="25" t="s">
        <v>50</v>
      </c>
      <c r="T11" s="25" t="s">
        <v>51</v>
      </c>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7" t="s">
        <v>53</v>
      </c>
      <c r="BC11" s="28" t="s">
        <v>19</v>
      </c>
      <c r="IE11" s="23"/>
      <c r="IF11" s="23"/>
      <c r="IG11" s="23"/>
      <c r="IH11" s="23"/>
      <c r="II11" s="23"/>
    </row>
    <row r="12" spans="1:243" s="22" customFormat="1" ht="15.75">
      <c r="A12" s="24">
        <v>1</v>
      </c>
      <c r="B12" s="29">
        <v>2</v>
      </c>
      <c r="C12" s="29">
        <v>3</v>
      </c>
      <c r="D12" s="29">
        <v>4</v>
      </c>
      <c r="E12" s="29">
        <v>5</v>
      </c>
      <c r="F12" s="29">
        <v>6</v>
      </c>
      <c r="G12" s="29">
        <v>7</v>
      </c>
      <c r="H12" s="29">
        <v>8</v>
      </c>
      <c r="I12" s="29">
        <v>9</v>
      </c>
      <c r="J12" s="29">
        <v>10</v>
      </c>
      <c r="K12" s="29">
        <v>11</v>
      </c>
      <c r="L12" s="29">
        <v>12</v>
      </c>
      <c r="M12" s="29">
        <v>6</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7</v>
      </c>
      <c r="BC12" s="29">
        <v>8</v>
      </c>
      <c r="IE12" s="23"/>
      <c r="IF12" s="23"/>
      <c r="IG12" s="23"/>
      <c r="IH12" s="23"/>
      <c r="II12" s="23"/>
    </row>
    <row r="13" spans="1:55" ht="110.25" customHeight="1">
      <c r="A13" s="30">
        <v>1</v>
      </c>
      <c r="B13" s="74" t="s">
        <v>63</v>
      </c>
      <c r="C13" s="75"/>
      <c r="D13" s="78"/>
      <c r="E13" s="78"/>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row>
    <row r="14" spans="1:55" ht="18.75">
      <c r="A14" s="30">
        <v>1.1</v>
      </c>
      <c r="B14" s="76" t="s">
        <v>64</v>
      </c>
      <c r="C14" s="75" t="s">
        <v>20</v>
      </c>
      <c r="D14" s="78">
        <v>5</v>
      </c>
      <c r="E14" s="78" t="s">
        <v>78</v>
      </c>
      <c r="F14" s="41"/>
      <c r="G14" s="41"/>
      <c r="H14" s="41"/>
      <c r="I14" s="5" t="s">
        <v>22</v>
      </c>
      <c r="J14" s="31">
        <f>IF(I14="Less(-)",-1,1)</f>
        <v>1</v>
      </c>
      <c r="K14" s="32" t="s">
        <v>32</v>
      </c>
      <c r="L14" s="32" t="s">
        <v>6</v>
      </c>
      <c r="M14" s="33"/>
      <c r="N14" s="32"/>
      <c r="O14" s="32"/>
      <c r="P14" s="34"/>
      <c r="Q14" s="32"/>
      <c r="R14" s="32"/>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5">
        <f>D14*M14</f>
        <v>0</v>
      </c>
      <c r="BB14" s="36">
        <f>BA14+SUM(N14:AZ14)</f>
        <v>0</v>
      </c>
      <c r="BC14" s="37" t="str">
        <f>SpellNumber(L14,BB14)</f>
        <v>INR Zero Only</v>
      </c>
    </row>
    <row r="15" spans="1:55" ht="66" customHeight="1">
      <c r="A15" s="30">
        <v>2</v>
      </c>
      <c r="B15" s="74" t="s">
        <v>65</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row>
    <row r="16" spans="1:55" ht="77.25" customHeight="1">
      <c r="A16" s="30">
        <v>2.1</v>
      </c>
      <c r="B16" s="74" t="s">
        <v>66</v>
      </c>
      <c r="C16" s="77" t="s">
        <v>24</v>
      </c>
      <c r="D16" s="78">
        <v>6</v>
      </c>
      <c r="E16" s="78" t="s">
        <v>78</v>
      </c>
      <c r="F16" s="4"/>
      <c r="G16" s="6"/>
      <c r="H16" s="6"/>
      <c r="I16" s="5" t="s">
        <v>22</v>
      </c>
      <c r="J16" s="31">
        <f>IF(I16="Less(-)",-1,1)</f>
        <v>1</v>
      </c>
      <c r="K16" s="32" t="s">
        <v>32</v>
      </c>
      <c r="L16" s="32" t="s">
        <v>6</v>
      </c>
      <c r="M16" s="33"/>
      <c r="N16" s="32"/>
      <c r="O16" s="32"/>
      <c r="P16" s="34"/>
      <c r="Q16" s="32"/>
      <c r="R16" s="32"/>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5">
        <f>D16*M16</f>
        <v>0</v>
      </c>
      <c r="BB16" s="36">
        <f>BA16+SUM(N16:AZ16)</f>
        <v>0</v>
      </c>
      <c r="BC16" s="37" t="str">
        <f>SpellNumber(L16,BB16)</f>
        <v>INR Zero Only</v>
      </c>
    </row>
    <row r="17" spans="1:55" ht="56.25" customHeight="1">
      <c r="A17" s="30">
        <v>3</v>
      </c>
      <c r="B17" s="74" t="s">
        <v>67</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row>
    <row r="18" spans="1:55" ht="32.25" customHeight="1">
      <c r="A18" s="30">
        <v>3.1</v>
      </c>
      <c r="B18" s="74" t="s">
        <v>68</v>
      </c>
      <c r="C18" s="77" t="s">
        <v>25</v>
      </c>
      <c r="D18" s="78">
        <v>9</v>
      </c>
      <c r="E18" s="78" t="s">
        <v>78</v>
      </c>
      <c r="F18" s="4"/>
      <c r="G18" s="6"/>
      <c r="H18" s="6"/>
      <c r="I18" s="5" t="s">
        <v>22</v>
      </c>
      <c r="J18" s="31">
        <f>IF(I18="Less(-)",-1,1)</f>
        <v>1</v>
      </c>
      <c r="K18" s="32" t="s">
        <v>32</v>
      </c>
      <c r="L18" s="32" t="s">
        <v>6</v>
      </c>
      <c r="M18" s="33"/>
      <c r="N18" s="32"/>
      <c r="O18" s="32"/>
      <c r="P18" s="34"/>
      <c r="Q18" s="32"/>
      <c r="R18" s="32"/>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5">
        <f>D18*M18</f>
        <v>0</v>
      </c>
      <c r="BB18" s="36">
        <f>BA18+SUM(N18:AZ18)</f>
        <v>0</v>
      </c>
      <c r="BC18" s="37" t="str">
        <f>SpellNumber(L18,BB18)</f>
        <v>INR Zero Only</v>
      </c>
    </row>
    <row r="19" spans="1:55" ht="32.25" customHeight="1">
      <c r="A19" s="30">
        <v>4</v>
      </c>
      <c r="B19" s="76" t="s">
        <v>54</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row>
    <row r="20" spans="1:55" ht="32.25" customHeight="1">
      <c r="A20" s="30">
        <v>4.1</v>
      </c>
      <c r="B20" s="76" t="s">
        <v>55</v>
      </c>
      <c r="C20" s="77" t="s">
        <v>26</v>
      </c>
      <c r="D20" s="78">
        <v>150</v>
      </c>
      <c r="E20" s="78" t="s">
        <v>58</v>
      </c>
      <c r="F20" s="4"/>
      <c r="G20" s="6"/>
      <c r="H20" s="6"/>
      <c r="I20" s="5" t="s">
        <v>22</v>
      </c>
      <c r="J20" s="31">
        <f>IF(I20="Less(-)",-1,1)</f>
        <v>1</v>
      </c>
      <c r="K20" s="32" t="s">
        <v>32</v>
      </c>
      <c r="L20" s="32" t="s">
        <v>6</v>
      </c>
      <c r="M20" s="33"/>
      <c r="N20" s="32"/>
      <c r="O20" s="32"/>
      <c r="P20" s="34"/>
      <c r="Q20" s="32"/>
      <c r="R20" s="32"/>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5">
        <f>D20*M20</f>
        <v>0</v>
      </c>
      <c r="BB20" s="36">
        <f>BA20+SUM(N20:AZ20)</f>
        <v>0</v>
      </c>
      <c r="BC20" s="37" t="str">
        <f>SpellNumber(L20,BB20)</f>
        <v>INR Zero Only</v>
      </c>
    </row>
    <row r="21" spans="1:55" ht="51" customHeight="1">
      <c r="A21" s="30">
        <v>5</v>
      </c>
      <c r="B21" s="74" t="s">
        <v>69</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row>
    <row r="22" spans="1:55" ht="33.75" customHeight="1">
      <c r="A22" s="30">
        <v>5.1</v>
      </c>
      <c r="B22" s="76" t="s">
        <v>70</v>
      </c>
      <c r="C22" s="77" t="s">
        <v>27</v>
      </c>
      <c r="D22" s="78">
        <v>60</v>
      </c>
      <c r="E22" s="78" t="s">
        <v>58</v>
      </c>
      <c r="F22" s="4"/>
      <c r="G22" s="6"/>
      <c r="H22" s="6"/>
      <c r="I22" s="5" t="s">
        <v>22</v>
      </c>
      <c r="J22" s="31">
        <f>IF(I22="Less(-)",-1,1)</f>
        <v>1</v>
      </c>
      <c r="K22" s="32" t="s">
        <v>32</v>
      </c>
      <c r="L22" s="32" t="s">
        <v>6</v>
      </c>
      <c r="M22" s="33"/>
      <c r="N22" s="32"/>
      <c r="O22" s="32"/>
      <c r="P22" s="34"/>
      <c r="Q22" s="32"/>
      <c r="R22" s="32"/>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5">
        <f>D22*M22</f>
        <v>0</v>
      </c>
      <c r="BB22" s="36">
        <f>BA22+SUM(N22:AZ22)</f>
        <v>0</v>
      </c>
      <c r="BC22" s="37" t="str">
        <f>SpellNumber(L22,BB22)</f>
        <v>INR Zero Only</v>
      </c>
    </row>
    <row r="23" spans="1:55" ht="75">
      <c r="A23" s="30">
        <v>6</v>
      </c>
      <c r="B23" s="74" t="s">
        <v>71</v>
      </c>
      <c r="C23" s="77" t="s">
        <v>37</v>
      </c>
      <c r="D23" s="78">
        <v>100</v>
      </c>
      <c r="E23" s="78" t="s">
        <v>58</v>
      </c>
      <c r="F23" s="4"/>
      <c r="G23" s="6"/>
      <c r="H23" s="6"/>
      <c r="I23" s="5" t="s">
        <v>22</v>
      </c>
      <c r="J23" s="31">
        <f>IF(I23="Less(-)",-1,1)</f>
        <v>1</v>
      </c>
      <c r="K23" s="32" t="s">
        <v>32</v>
      </c>
      <c r="L23" s="32" t="s">
        <v>6</v>
      </c>
      <c r="M23" s="33"/>
      <c r="N23" s="32"/>
      <c r="O23" s="32"/>
      <c r="P23" s="34"/>
      <c r="Q23" s="32"/>
      <c r="R23" s="32"/>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5">
        <f>D23*M23</f>
        <v>0</v>
      </c>
      <c r="BB23" s="36">
        <f>BA23+SUM(N23:AZ23)</f>
        <v>0</v>
      </c>
      <c r="BC23" s="37" t="str">
        <f>SpellNumber(L23,BB23)</f>
        <v>INR Zero Only</v>
      </c>
    </row>
    <row r="24" spans="1:55" ht="74.25" customHeight="1">
      <c r="A24" s="30">
        <v>7</v>
      </c>
      <c r="B24" s="60" t="s">
        <v>56</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row>
    <row r="25" spans="1:55" ht="30" customHeight="1">
      <c r="A25" s="30">
        <v>7.1</v>
      </c>
      <c r="B25" s="61" t="s">
        <v>57</v>
      </c>
      <c r="C25" s="77" t="s">
        <v>38</v>
      </c>
      <c r="D25" s="78">
        <v>200</v>
      </c>
      <c r="E25" s="78" t="s">
        <v>58</v>
      </c>
      <c r="F25" s="4"/>
      <c r="G25" s="6"/>
      <c r="H25" s="6"/>
      <c r="I25" s="5" t="s">
        <v>22</v>
      </c>
      <c r="J25" s="31">
        <f aca="true" t="shared" si="0" ref="J25:J30">IF(I25="Less(-)",-1,1)</f>
        <v>1</v>
      </c>
      <c r="K25" s="32" t="s">
        <v>32</v>
      </c>
      <c r="L25" s="32" t="s">
        <v>6</v>
      </c>
      <c r="M25" s="33"/>
      <c r="N25" s="32"/>
      <c r="O25" s="32"/>
      <c r="P25" s="34"/>
      <c r="Q25" s="32"/>
      <c r="R25" s="32"/>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5">
        <f>D25*M25</f>
        <v>0</v>
      </c>
      <c r="BB25" s="36">
        <f>BA25+SUM(N25:AZ25)</f>
        <v>0</v>
      </c>
      <c r="BC25" s="37" t="str">
        <f>SpellNumber(L25,BB25)</f>
        <v>INR Zero Only</v>
      </c>
    </row>
    <row r="26" spans="1:55" ht="127.5" customHeight="1">
      <c r="A26" s="30">
        <v>8</v>
      </c>
      <c r="B26" s="74" t="s">
        <v>72</v>
      </c>
      <c r="C26" s="77" t="s">
        <v>62</v>
      </c>
      <c r="D26" s="78">
        <v>20</v>
      </c>
      <c r="E26" s="78" t="s">
        <v>58</v>
      </c>
      <c r="F26" s="4"/>
      <c r="G26" s="6"/>
      <c r="H26" s="6"/>
      <c r="I26" s="5" t="s">
        <v>22</v>
      </c>
      <c r="J26" s="31">
        <f t="shared" si="0"/>
        <v>1</v>
      </c>
      <c r="K26" s="32" t="s">
        <v>32</v>
      </c>
      <c r="L26" s="32" t="s">
        <v>6</v>
      </c>
      <c r="M26" s="33"/>
      <c r="N26" s="32"/>
      <c r="O26" s="32"/>
      <c r="P26" s="34"/>
      <c r="Q26" s="32"/>
      <c r="R26" s="32"/>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5">
        <f>D26*M26</f>
        <v>0</v>
      </c>
      <c r="BB26" s="36">
        <f>BA26+SUM(N26:AZ26)</f>
        <v>0</v>
      </c>
      <c r="BC26" s="37" t="str">
        <f>SpellNumber(L26,BB26)</f>
        <v>INR Zero Only</v>
      </c>
    </row>
    <row r="27" spans="1:55" ht="131.25" customHeight="1">
      <c r="A27" s="30">
        <v>9</v>
      </c>
      <c r="B27" s="74" t="s">
        <v>73</v>
      </c>
      <c r="C27" s="77" t="s">
        <v>60</v>
      </c>
      <c r="D27" s="78">
        <v>100</v>
      </c>
      <c r="E27" s="78" t="s">
        <v>58</v>
      </c>
      <c r="F27" s="4"/>
      <c r="G27" s="6"/>
      <c r="H27" s="6"/>
      <c r="I27" s="5" t="s">
        <v>22</v>
      </c>
      <c r="J27" s="31">
        <f t="shared" si="0"/>
        <v>1</v>
      </c>
      <c r="K27" s="32" t="s">
        <v>32</v>
      </c>
      <c r="L27" s="32" t="s">
        <v>6</v>
      </c>
      <c r="M27" s="33"/>
      <c r="N27" s="32"/>
      <c r="O27" s="32"/>
      <c r="P27" s="34"/>
      <c r="Q27" s="32"/>
      <c r="R27" s="32"/>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5">
        <f>D27*M27</f>
        <v>0</v>
      </c>
      <c r="BB27" s="36">
        <f>BA27+SUM(N27:AZ27)</f>
        <v>0</v>
      </c>
      <c r="BC27" s="37" t="str">
        <f>SpellNumber(L27,BB27)</f>
        <v>INR Zero Only</v>
      </c>
    </row>
    <row r="28" spans="1:55" ht="177" customHeight="1">
      <c r="A28" s="30">
        <v>10</v>
      </c>
      <c r="B28" s="74" t="s">
        <v>74</v>
      </c>
      <c r="C28" s="77" t="s">
        <v>61</v>
      </c>
      <c r="D28" s="78">
        <v>8</v>
      </c>
      <c r="E28" s="78" t="s">
        <v>78</v>
      </c>
      <c r="F28" s="4"/>
      <c r="G28" s="6"/>
      <c r="H28" s="6"/>
      <c r="I28" s="5" t="s">
        <v>22</v>
      </c>
      <c r="J28" s="31">
        <f t="shared" si="0"/>
        <v>1</v>
      </c>
      <c r="K28" s="32" t="s">
        <v>32</v>
      </c>
      <c r="L28" s="32" t="s">
        <v>6</v>
      </c>
      <c r="M28" s="33"/>
      <c r="N28" s="32"/>
      <c r="O28" s="32"/>
      <c r="P28" s="34"/>
      <c r="Q28" s="32"/>
      <c r="R28" s="32"/>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5">
        <f>D28*M28</f>
        <v>0</v>
      </c>
      <c r="BB28" s="36">
        <f>BA28+SUM(N28:AZ28)</f>
        <v>0</v>
      </c>
      <c r="BC28" s="37" t="str">
        <f>SpellNumber(L28,BB28)</f>
        <v>INR Zero Only</v>
      </c>
    </row>
    <row r="29" spans="1:55" ht="108.75" customHeight="1">
      <c r="A29" s="30">
        <v>11</v>
      </c>
      <c r="B29" s="60" t="s">
        <v>75</v>
      </c>
      <c r="C29" s="77" t="s">
        <v>79</v>
      </c>
      <c r="D29" s="79">
        <v>300</v>
      </c>
      <c r="E29" s="79" t="s">
        <v>58</v>
      </c>
      <c r="F29" s="4"/>
      <c r="G29" s="6"/>
      <c r="H29" s="6"/>
      <c r="I29" s="5" t="s">
        <v>22</v>
      </c>
      <c r="J29" s="31">
        <f t="shared" si="0"/>
        <v>1</v>
      </c>
      <c r="K29" s="32" t="s">
        <v>32</v>
      </c>
      <c r="L29" s="32" t="s">
        <v>6</v>
      </c>
      <c r="M29" s="33"/>
      <c r="N29" s="32"/>
      <c r="O29" s="32"/>
      <c r="P29" s="34"/>
      <c r="Q29" s="32"/>
      <c r="R29" s="32"/>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5">
        <f>D29*M29</f>
        <v>0</v>
      </c>
      <c r="BB29" s="36">
        <f>BA29+SUM(N29:AZ29)</f>
        <v>0</v>
      </c>
      <c r="BC29" s="37" t="str">
        <f>SpellNumber(L29,BB29)</f>
        <v>INR Zero Only</v>
      </c>
    </row>
    <row r="30" spans="1:55" ht="117" customHeight="1">
      <c r="A30" s="30">
        <v>12</v>
      </c>
      <c r="B30" s="60" t="s">
        <v>76</v>
      </c>
      <c r="C30" s="77" t="s">
        <v>80</v>
      </c>
      <c r="D30" s="79">
        <v>300</v>
      </c>
      <c r="E30" s="80" t="s">
        <v>58</v>
      </c>
      <c r="F30" s="41"/>
      <c r="G30" s="41"/>
      <c r="H30" s="41"/>
      <c r="I30" s="5" t="s">
        <v>22</v>
      </c>
      <c r="J30" s="31">
        <f t="shared" si="0"/>
        <v>1</v>
      </c>
      <c r="K30" s="32" t="s">
        <v>32</v>
      </c>
      <c r="L30" s="32" t="s">
        <v>6</v>
      </c>
      <c r="M30" s="33"/>
      <c r="N30" s="32"/>
      <c r="O30" s="32"/>
      <c r="P30" s="34"/>
      <c r="Q30" s="32"/>
      <c r="R30" s="32"/>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5">
        <f>D30*M30</f>
        <v>0</v>
      </c>
      <c r="BB30" s="36">
        <f>BA30+SUM(N30:AZ30)</f>
        <v>0</v>
      </c>
      <c r="BC30" s="37" t="str">
        <f>SpellNumber(L30,BB30)</f>
        <v>INR Zero Only</v>
      </c>
    </row>
    <row r="31" spans="1:55" ht="151.5" customHeight="1">
      <c r="A31" s="30">
        <v>13</v>
      </c>
      <c r="B31" s="60" t="s">
        <v>77</v>
      </c>
      <c r="C31" s="77" t="s">
        <v>81</v>
      </c>
      <c r="D31" s="79">
        <v>50</v>
      </c>
      <c r="E31" s="80" t="s">
        <v>59</v>
      </c>
      <c r="F31" s="4"/>
      <c r="G31" s="6"/>
      <c r="H31" s="6"/>
      <c r="I31" s="5" t="s">
        <v>22</v>
      </c>
      <c r="J31" s="31">
        <f>IF(I31="Less(-)",-1,1)</f>
        <v>1</v>
      </c>
      <c r="K31" s="32" t="s">
        <v>32</v>
      </c>
      <c r="L31" s="32" t="s">
        <v>6</v>
      </c>
      <c r="M31" s="33"/>
      <c r="N31" s="32"/>
      <c r="O31" s="32"/>
      <c r="P31" s="34"/>
      <c r="Q31" s="32"/>
      <c r="R31" s="32"/>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5">
        <f>D31*M31</f>
        <v>0</v>
      </c>
      <c r="BB31" s="36">
        <f>BA31+SUM(N31:AZ31)</f>
        <v>0</v>
      </c>
      <c r="BC31" s="37" t="str">
        <f>SpellNumber(L31,BB31)</f>
        <v>INR Zero Only</v>
      </c>
    </row>
    <row r="32" spans="1:243" s="47" customFormat="1" ht="53.25" customHeight="1">
      <c r="A32" s="40" t="s">
        <v>28</v>
      </c>
      <c r="B32" s="40"/>
      <c r="C32" s="41"/>
      <c r="D32" s="41"/>
      <c r="E32" s="41"/>
      <c r="F32" s="41"/>
      <c r="G32" s="41"/>
      <c r="H32" s="42"/>
      <c r="I32" s="42"/>
      <c r="J32" s="43"/>
      <c r="K32" s="43"/>
      <c r="L32" s="44"/>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6">
        <f>SUM(BA13:BA31)</f>
        <v>0</v>
      </c>
      <c r="BB32" s="46">
        <f>SUM(BB13:BB31)</f>
        <v>0</v>
      </c>
      <c r="BC32" s="37" t="str">
        <f>SpellNumber($E$2,BB32)</f>
        <v>INR Zero Only</v>
      </c>
      <c r="IE32" s="48">
        <v>4</v>
      </c>
      <c r="IF32" s="48" t="s">
        <v>23</v>
      </c>
      <c r="IG32" s="48" t="s">
        <v>27</v>
      </c>
      <c r="IH32" s="48">
        <v>10</v>
      </c>
      <c r="II32" s="48" t="s">
        <v>21</v>
      </c>
    </row>
    <row r="33" spans="1:243" s="56" customFormat="1" ht="54.75" customHeight="1" hidden="1">
      <c r="A33" s="40" t="s">
        <v>35</v>
      </c>
      <c r="B33" s="40"/>
      <c r="C33" s="49"/>
      <c r="D33" s="1"/>
      <c r="E33" s="2" t="s">
        <v>29</v>
      </c>
      <c r="F33" s="50"/>
      <c r="G33" s="51"/>
      <c r="H33" s="52"/>
      <c r="I33" s="52"/>
      <c r="J33" s="52"/>
      <c r="K33" s="1"/>
      <c r="L33" s="53"/>
      <c r="M33" s="3" t="s">
        <v>30</v>
      </c>
      <c r="N33" s="52"/>
      <c r="O33" s="45"/>
      <c r="P33" s="45"/>
      <c r="Q33" s="45"/>
      <c r="R33" s="45"/>
      <c r="S33" s="45"/>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4">
        <f>IF(ISBLANK(F33),0,IF(E33="Excess (+)",ROUND(BA32+(BA32*F33),2),IF(E33="Less (-)",ROUND(BA32+(BA32*F33*(-1)),2),0)))</f>
        <v>0</v>
      </c>
      <c r="BB33" s="55">
        <f>ROUND(BA33,0)</f>
        <v>0</v>
      </c>
      <c r="BC33" s="37" t="str">
        <f>SpellNumber(L33,BB33)</f>
        <v> Zero Only</v>
      </c>
      <c r="IE33" s="57"/>
      <c r="IF33" s="57"/>
      <c r="IG33" s="57"/>
      <c r="IH33" s="57"/>
      <c r="II33" s="57"/>
    </row>
    <row r="34" spans="1:243" s="56" customFormat="1" ht="43.5" customHeight="1">
      <c r="A34" s="40" t="s">
        <v>34</v>
      </c>
      <c r="B34" s="40"/>
      <c r="C34" s="65" t="str">
        <f>SpellNumber($E$2,BB32)</f>
        <v>INR Zero Only</v>
      </c>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IE34" s="57"/>
      <c r="IF34" s="57"/>
      <c r="IG34" s="57"/>
      <c r="IH34" s="57"/>
      <c r="II34" s="57"/>
    </row>
    <row r="35" spans="2:243" s="22" customFormat="1" ht="15.75">
      <c r="B35" s="47"/>
      <c r="C35" s="38"/>
      <c r="D35" s="38"/>
      <c r="E35" s="38"/>
      <c r="F35" s="38"/>
      <c r="G35" s="38"/>
      <c r="H35" s="38"/>
      <c r="I35" s="38"/>
      <c r="J35" s="38"/>
      <c r="K35" s="38"/>
      <c r="L35" s="38"/>
      <c r="M35" s="38"/>
      <c r="O35" s="38"/>
      <c r="BA35" s="38"/>
      <c r="BC35" s="38"/>
      <c r="IE35" s="23"/>
      <c r="IF35" s="23"/>
      <c r="IG35" s="23"/>
      <c r="IH35" s="23"/>
      <c r="II35" s="23"/>
    </row>
  </sheetData>
  <sheetProtection password="E491" sheet="1" selectLockedCells="1"/>
  <mergeCells count="8">
    <mergeCell ref="A9:BC9"/>
    <mergeCell ref="C34:BC34"/>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3">
      <formula1>IF(ISBLANK(F33),$A$3:$C$3,$B$3:$C$3)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
      <formula1>0</formula1>
      <formula2>IF(E33&lt;&gt;"Select",99.9,0)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3">
      <formula1>IF(E33&lt;&gt;"Select",0,-1)</formula1>
      <formula2>IF(E33&lt;&gt;"Select",99.99,-1)</formula2>
    </dataValidation>
    <dataValidation type="decimal" allowBlank="1" showInputMessage="1" showErrorMessage="1" promptTitle="Quantity" prompt="Please enter the Quantity for this item. " errorTitle="Invalid Entry" error="Only Numeric Values are allowed. " sqref="F31 F25:F29 F22:F23 F20 F18 F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1:H31 G25:H29 G22:H23 G20:H20 G18:H18 G16:H16">
      <formula1>0</formula1>
      <formula2>999999999999999</formula2>
    </dataValidation>
    <dataValidation allowBlank="1" showInputMessage="1" showErrorMessage="1" promptTitle="Itemcode/Make" prompt="Please enter text" sqref="C25:C31 C22:E23 C20:E20 C18:E18 C16:E16 D25:E29 D31:E31"/>
    <dataValidation type="decimal" allowBlank="1" showInputMessage="1" showErrorMessage="1" promptTitle="Rate Entry" prompt="Please enter VAT charges in Rupees for this item. " errorTitle="Invaid Entry" error="Only Numeric Values are allowed. " sqref="M25:M31 M22:M23 M20 M18 M14 M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25:O31 N22:O23 N20:O20 N18:O18 N14:O14 N16:O16">
      <formula1>0</formula1>
      <formula2>999999999999999</formula2>
    </dataValidation>
    <dataValidation allowBlank="1" showInputMessage="1" showErrorMessage="1" promptTitle="Addition / Deduction" prompt="Please Choose the correct One" sqref="J25:J31 J22:J23 J20 J18 J14 J16"/>
    <dataValidation type="list" showInputMessage="1" showErrorMessage="1" sqref="I25:I31 I22:I23 I20 I18 I14 I16">
      <formula1>"Excess(+), Less(-)"</formula1>
    </dataValidation>
    <dataValidation type="decimal" allowBlank="1" showInputMessage="1" showErrorMessage="1" promptTitle="Rate Entry" prompt="Please enter the Excise Duty Category in Rupees for this item. " errorTitle="Invaid Entry" error="Only Numeric Values are allowed. " sqref="R25:R31 R22:R23 R20 R18 R14 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5:Q31 Q22:Q23 Q20 Q18 Q14 Q16">
      <formula1>0</formula1>
      <formula2>999999999999999</formula2>
    </dataValidation>
    <dataValidation type="list" allowBlank="1" showInputMessage="1" showErrorMessage="1" sqref="K25:K31 K22:K23 K20 K18 K14 K16">
      <formula1>"Partial Conversion, Full Conversion"</formula1>
    </dataValidation>
    <dataValidation type="list" allowBlank="1" showInputMessage="1" showErrorMessage="1" sqref="L25:L31 L22:L23 L20 L18 L14 L16">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2</v>
      </c>
      <c r="F6" s="73"/>
      <c r="G6" s="73"/>
      <c r="H6" s="73"/>
      <c r="I6" s="73"/>
      <c r="J6" s="73"/>
      <c r="K6" s="73"/>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2024-05-17T00:47:50Z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