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<sst xmlns="http://schemas.openxmlformats.org/spreadsheetml/2006/main" count="164" uniqueCount="79">
  <si>
    <t>Sl.
No.</t>
  </si>
  <si>
    <t>Item Code / Make</t>
  </si>
  <si>
    <t>Please Enable Macros to View BoQ information</t>
  </si>
  <si>
    <t>BoQ_Ver3.0</t>
  </si>
  <si>
    <t>Normal</t>
  </si>
  <si>
    <t>INR Only</t>
  </si>
  <si>
    <t>INR</t>
  </si>
  <si>
    <t>Select, Excess (+), 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</si>
  <si>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</si>
  <si>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</si>
  <si>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</si>
  <si>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</si>
  <si>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</si>
  <si>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</si>
  <si>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</si>
  <si>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</si>
  <si>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</si>
  <si>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</si>
  <si>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</si>
  <si>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</si>
  <si>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</si>
  <si>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</si>
  <si>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</si>
  <si>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</si>
  <si>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</si>
  <si>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</si>
  <si>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</si>
  <si>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</si>
  <si>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</si>
  <si>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</si>
  <si>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</si>
  <si>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</si>
  <si>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</si>
  <si>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</si>
  <si>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</si>
  <si>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</si>
  <si>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</si>
  <si>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t>item6</t>
  </si>
  <si>
    <t>item7</t>
  </si>
  <si>
    <r>
      <rPr>
        <b/>
        <u val="single"/>
        <sz val="12"/>
        <rFont val="Arial"/>
        <family val="2"/>
      </rPr>
      <t>PRICE SCHEDULE</t>
    </r>
    <r>
      <rPr>
        <b/>
        <sz val="12"/>
        <rFont val="Arial"/>
        <family val="2"/>
      </rPr>
      <t xml:space="preserve">
</t>
    </r>
    <r>
      <rPr>
        <b/>
        <sz val="12"/>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</si>
  <si>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2"/>
        <color indexed="10"/>
        <rFont val="Arial"/>
        <family val="2"/>
      </rPr>
      <t>#</t>
    </r>
  </si>
  <si>
    <r>
      <t xml:space="preserve">TEXT </t>
    </r>
    <r>
      <rPr>
        <b/>
        <sz val="12"/>
        <color indexed="10"/>
        <rFont val="Arial"/>
        <family val="2"/>
      </rPr>
      <t>#</t>
    </r>
  </si>
  <si>
    <r>
      <t>TEXT</t>
    </r>
    <r>
      <rPr>
        <b/>
        <sz val="12"/>
        <color indexed="10"/>
        <rFont val="Arial"/>
        <family val="2"/>
      </rPr>
      <t>#</t>
    </r>
  </si>
  <si>
    <r>
      <t xml:space="preserve">Estimated Rate in
</t>
    </r>
    <r>
      <rPr>
        <b/>
        <sz val="12"/>
        <color indexed="10"/>
        <rFont val="Arial"/>
        <family val="2"/>
      </rPr>
      <t>Rs.      P</t>
    </r>
  </si>
  <si>
    <r>
      <t xml:space="preserve">BASIC RATE </t>
    </r>
    <r>
      <rPr>
        <b/>
        <sz val="12"/>
        <color indexed="10"/>
        <rFont val="Arial"/>
        <family val="2"/>
      </rPr>
      <t>with Inclusive of GST</t>
    </r>
    <r>
      <rPr>
        <b/>
        <sz val="12"/>
        <rFont val="Arial"/>
        <family val="2"/>
      </rPr>
      <t xml:space="preserve"> In Figures To be entered by the Bidder in 
Rs.      P
 </t>
    </r>
  </si>
  <si>
    <r>
      <t xml:space="preserve">Excise Duty in
</t>
    </r>
    <r>
      <rPr>
        <b/>
        <sz val="12"/>
        <color indexed="10"/>
        <rFont val="Arial"/>
        <family val="2"/>
      </rPr>
      <t>Rs.      P</t>
    </r>
  </si>
  <si>
    <r>
      <t xml:space="preserve">GST
in
</t>
    </r>
    <r>
      <rPr>
        <b/>
        <sz val="12"/>
        <color indexed="10"/>
        <rFont val="Arial"/>
        <family val="2"/>
      </rPr>
      <t>Rs.      P</t>
    </r>
  </si>
  <si>
    <r>
      <t xml:space="preserve">Freight Charges ( Unloading &amp; Stacking) in
</t>
    </r>
    <r>
      <rPr>
        <b/>
        <sz val="12"/>
        <color indexed="10"/>
        <rFont val="Arial"/>
        <family val="2"/>
      </rPr>
      <t>Rs.      P</t>
    </r>
  </si>
  <si>
    <r>
      <t xml:space="preserve">Any Other Taxes/Duties/Levies in
</t>
    </r>
    <r>
      <rPr>
        <b/>
        <sz val="12"/>
        <color indexed="10"/>
        <rFont val="Arial"/>
        <family val="2"/>
      </rPr>
      <t>Rs.      P</t>
    </r>
  </si>
  <si>
    <r>
      <t xml:space="preserve">Other Taxes 2  in
</t>
    </r>
    <r>
      <rPr>
        <b/>
        <sz val="12"/>
        <color indexed="10"/>
        <rFont val="Arial"/>
        <family val="2"/>
      </rPr>
      <t>Rs.      P</t>
    </r>
  </si>
  <si>
    <r>
      <t xml:space="preserve">IIIrd Party i.e DGS&amp;D / RITES etc Inspection Charges @0.34%+Service Tax in
</t>
    </r>
    <r>
      <rPr>
        <b/>
        <sz val="12"/>
        <color indexed="10"/>
        <rFont val="Arial"/>
        <family val="2"/>
      </rPr>
      <t>Rs.      P</t>
    </r>
  </si>
  <si>
    <r>
      <t xml:space="preserve">Less for Cenvat Credit,if any respect of Supplies Under full Excise Duty Category in
</t>
    </r>
    <r>
      <rPr>
        <b/>
        <sz val="12"/>
        <color indexed="10"/>
        <rFont val="Arial"/>
        <family val="2"/>
      </rPr>
      <t xml:space="preserve">Rs.      P </t>
    </r>
  </si>
  <si>
    <r>
      <t xml:space="preserve">TOTAL AMOUNT  Without Taxes
in
</t>
    </r>
    <r>
      <rPr>
        <b/>
        <sz val="12"/>
        <color indexed="10"/>
        <rFont val="Arial"/>
        <family val="2"/>
      </rPr>
      <t>Rs.      P</t>
    </r>
  </si>
  <si>
    <r>
      <t xml:space="preserve">TOTAL AMOUNT  With Inclusice of GST
Rs.      P
</t>
    </r>
    <r>
      <rPr>
        <b/>
        <sz val="12"/>
        <color indexed="10"/>
        <rFont val="Arial"/>
        <family val="2"/>
      </rPr>
      <t>Rs.      P</t>
    </r>
  </si>
  <si>
    <t>Providing and fixing panelled or panelled and glazed shutters for doors, windows and clerestory windows, fixing with butt hinges of required size with necessary screws, excluding panelling which will be paid for separately, all complete as per direction of Engineer-in-charge. (Note:- Butt hinges and necessary screws shall be paid separately)</t>
  </si>
  <si>
    <t>Kiln seasoned and chemically treated hollock wood</t>
  </si>
  <si>
    <t>35 mm thick shutters</t>
  </si>
  <si>
    <t>Structural steel work in single section, fixed with or without connecting plate, including cutting, hoisting, fixing in position and applying a priming coat of approved steel primer all complete.</t>
  </si>
  <si>
    <t>Providing gola 75x75 mm in cement concrete 1:2:4 (1 cement : 2 coarse sand : 4 stone aggregate 10 mm and down gauge), including finishing with cement mortar 1:3 (1 cement : 3 fine sand) as per standard design :</t>
  </si>
  <si>
    <t>In 75x75 mm deep chase</t>
  </si>
  <si>
    <t>12 mm cement plaster of mix :</t>
  </si>
  <si>
    <t>1:4 (1 cement: 4 fine sand)</t>
  </si>
  <si>
    <t>Providing and applying white cement based putty of average thickness 1 mm, of approved brand and manufacturer, over the plastered wall surface to prepare the surface even and smooth complete</t>
  </si>
  <si>
    <t>Removing white or colour wash by scrapping and sand papering and preparing the surface smooth including necessary repairs to scratches etc. complete</t>
  </si>
  <si>
    <t>Distempering with 1st quality acrylic distember (Ready mix) having VOC content less than 50 grams/ litre of approved brand and manufacture to give an even shade :</t>
  </si>
  <si>
    <t>Old work (one or more coats)</t>
  </si>
  <si>
    <t>Painting with synthetic enamel paint of approved brand and manufacture of required colour to give an even shade :</t>
  </si>
  <si>
    <t>One or more coats on old work</t>
  </si>
  <si>
    <t>Finishing walls with textured exterior paint of required shade :</t>
  </si>
  <si>
    <t>Old work (One or more coats) applied @ 1.82 ltr/10 sqm</t>
  </si>
  <si>
    <t>sqm</t>
  </si>
  <si>
    <t>Kg</t>
  </si>
  <si>
    <t>rmt</t>
  </si>
  <si>
    <t>item9</t>
  </si>
  <si>
    <t>item10</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</si>
  <si>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</si>
  <si>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Name of Work: &lt;Works related to Residential / Academic Area at IISER Mohali&gt;</t>
  </si>
  <si>
    <t>Contract No:  &lt;IISER/SE/24-25/ Tender-02&gt;</t>
  </si>
  <si>
    <t>item8</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</si>
</sst>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s>
  <fonts count="77">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2"/>
      <color indexed="10"/>
      <name val="Arial"/>
      <family val="2"/>
    </font>
    <font>
      <b/>
      <sz val="9"/>
      <name val="Tahoma"/>
      <family val="2"/>
    </font>
    <font>
      <sz val="9"/>
      <name val="Tahoma"/>
      <family val="2"/>
    </font>
    <font>
      <sz val="12"/>
      <name val="Times New Roman"/>
      <family val="1"/>
    </font>
    <font>
      <sz val="12"/>
      <name val="Arial"/>
      <family val="2"/>
    </font>
    <font>
      <b/>
      <sz val="12"/>
      <name val="Arial"/>
      <family val="2"/>
    </font>
    <font>
      <b/>
      <sz val="12"/>
      <color indexed="8"/>
      <name val="Arial"/>
      <family val="2"/>
    </font>
    <font>
      <b/>
      <u val="single"/>
      <sz val="12"/>
      <color indexed="8"/>
      <name val="Arial"/>
      <family val="2"/>
    </font>
    <font>
      <b/>
      <u val="single"/>
      <sz val="12"/>
      <name val="Arial"/>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6"/>
      <name val="Arial"/>
      <family val="2"/>
    </font>
    <font>
      <sz val="12"/>
      <color indexed="23"/>
      <name val="Arial"/>
      <family val="2"/>
    </font>
    <font>
      <b/>
      <i/>
      <sz val="12"/>
      <color indexed="8"/>
      <name val="Calibri"/>
      <family val="2"/>
    </font>
    <font>
      <b/>
      <u val="single"/>
      <sz val="12"/>
      <color indexed="23"/>
      <name val="Arial"/>
      <family val="2"/>
    </font>
    <font>
      <b/>
      <sz val="12"/>
      <color indexed="18"/>
      <name val="Arial"/>
      <family val="2"/>
    </font>
    <font>
      <sz val="12"/>
      <color indexed="8"/>
      <name val="Times New Roman"/>
      <family val="1"/>
    </font>
    <font>
      <sz val="12"/>
      <color indexed="8"/>
      <name val="Calibri"/>
      <family val="2"/>
    </font>
    <font>
      <sz val="12"/>
      <color indexed="23"/>
      <name val="Calibri"/>
      <family val="2"/>
    </font>
    <font>
      <sz val="12"/>
      <color indexed="31"/>
      <name val="Arial"/>
      <family val="2"/>
    </font>
    <font>
      <b/>
      <sz val="12"/>
      <color indexed="17"/>
      <name val="Arial"/>
      <family val="2"/>
    </font>
    <font>
      <sz val="16"/>
      <color indexed="8"/>
      <name val="Calibri"/>
      <family val="2"/>
    </font>
    <font>
      <sz val="14"/>
      <color indexed="8"/>
      <name val="Calibri"/>
      <family val="2"/>
    </font>
    <font>
      <b/>
      <u val="single"/>
      <sz val="12"/>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800000"/>
      <name val="Arial"/>
      <family val="2"/>
    </font>
    <font>
      <sz val="12"/>
      <color theme="0" tint="-0.4999699890613556"/>
      <name val="Arial"/>
      <family val="2"/>
    </font>
    <font>
      <b/>
      <i/>
      <sz val="12"/>
      <color theme="1"/>
      <name val="Calibri"/>
      <family val="2"/>
    </font>
    <font>
      <b/>
      <u val="single"/>
      <sz val="12"/>
      <color theme="0" tint="-0.4999699890613556"/>
      <name val="Arial"/>
      <family val="2"/>
    </font>
    <font>
      <b/>
      <sz val="12"/>
      <color rgb="FF000066"/>
      <name val="Arial"/>
      <family val="2"/>
    </font>
    <font>
      <sz val="12"/>
      <color rgb="FF000000"/>
      <name val="Times New Roman"/>
      <family val="1"/>
    </font>
    <font>
      <sz val="12"/>
      <color theme="1"/>
      <name val="Calibri"/>
      <family val="2"/>
    </font>
    <font>
      <sz val="12"/>
      <color theme="0" tint="-0.4999699890613556"/>
      <name val="Calibri"/>
      <family val="2"/>
    </font>
    <font>
      <sz val="12"/>
      <color theme="4" tint="0.7999799847602844"/>
      <name val="Arial"/>
      <family val="2"/>
    </font>
    <font>
      <b/>
      <sz val="12"/>
      <color rgb="FF007A37"/>
      <name val="Arial"/>
      <family val="2"/>
    </font>
    <font>
      <sz val="16"/>
      <color theme="1"/>
      <name val="Calibri"/>
      <family val="2"/>
    </font>
    <font>
      <sz val="14"/>
      <color theme="1"/>
      <name val="Calibri"/>
      <family val="2"/>
    </font>
    <font>
      <b/>
      <u val="single"/>
      <sz val="12"/>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7">
    <xf numFmtId="0" fontId="0" fillId="0" borderId="0" xfId="0" applyFont="1" applyAlignment="1">
      <alignment/>
    </xf>
    <xf numFmtId="0" fontId="7" fillId="0" borderId="10" xfId="59" applyNumberFormat="1" applyFont="1" applyFill="1" applyBorder="1" applyAlignment="1" applyProtection="1">
      <alignment vertical="center" wrapText="1"/>
      <protection locked="0"/>
    </xf>
    <xf numFmtId="0" fontId="63" fillId="33" borderId="10" xfId="59" applyNumberFormat="1" applyFont="1" applyFill="1" applyBorder="1" applyAlignment="1" applyProtection="1">
      <alignment vertical="center" wrapText="1"/>
      <protection locked="0"/>
    </xf>
    <xf numFmtId="0" fontId="7" fillId="0" borderId="10" xfId="59" applyNumberFormat="1" applyFont="1" applyFill="1" applyBorder="1" applyAlignment="1" applyProtection="1">
      <alignment vertical="center" wrapText="1"/>
      <protection/>
    </xf>
    <xf numFmtId="2" fontId="10" fillId="0" borderId="10" xfId="59" applyNumberFormat="1" applyFont="1" applyFill="1" applyBorder="1" applyAlignment="1">
      <alignment horizontal="center" vertical="center" readingOrder="1"/>
      <protection/>
    </xf>
    <xf numFmtId="0" fontId="10" fillId="0" borderId="10" xfId="59" applyNumberFormat="1" applyFont="1" applyFill="1" applyBorder="1" applyAlignment="1">
      <alignment horizontal="center" vertical="center" readingOrder="1"/>
      <protection/>
    </xf>
    <xf numFmtId="0" fontId="10" fillId="0" borderId="10" xfId="57" applyNumberFormat="1" applyFont="1" applyFill="1" applyBorder="1" applyAlignment="1" applyProtection="1">
      <alignment horizontal="center" vertical="center" readingOrder="1"/>
      <protection locked="0"/>
    </xf>
    <xf numFmtId="0" fontId="11"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9" applyNumberFormat="1" applyFont="1" applyFill="1" applyBorder="1" applyAlignment="1" applyProtection="1">
      <alignment horizontal="center" vertical="center"/>
      <protection/>
    </xf>
    <xf numFmtId="0" fontId="65" fillId="0" borderId="0" xfId="59" applyNumberFormat="1" applyFont="1" applyFill="1" applyBorder="1" applyAlignment="1" applyProtection="1">
      <alignment horizontal="center" vertical="top"/>
      <protection/>
    </xf>
    <xf numFmtId="0" fontId="12" fillId="0" borderId="0" xfId="57" applyNumberFormat="1" applyFont="1" applyFill="1" applyBorder="1" applyAlignment="1">
      <alignment vertical="center"/>
      <protection/>
    </xf>
    <xf numFmtId="0" fontId="11" fillId="0" borderId="0" xfId="57" applyNumberFormat="1" applyFont="1" applyFill="1" applyBorder="1" applyAlignment="1">
      <alignment vertical="top"/>
      <protection/>
    </xf>
    <xf numFmtId="0" fontId="1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12" fillId="0" borderId="11" xfId="59" applyNumberFormat="1" applyFont="1" applyFill="1" applyBorder="1" applyAlignment="1" applyProtection="1">
      <alignment horizontal="left" vertical="top" wrapText="1"/>
      <protection/>
    </xf>
    <xf numFmtId="0" fontId="11"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11"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12" fillId="0" borderId="12" xfId="57" applyNumberFormat="1" applyFont="1" applyFill="1" applyBorder="1" applyAlignment="1">
      <alignment horizontal="center" vertical="top" wrapText="1"/>
      <protection/>
    </xf>
    <xf numFmtId="0" fontId="11" fillId="0" borderId="0" xfId="57" applyNumberFormat="1" applyFont="1" applyFill="1">
      <alignment/>
      <protection/>
    </xf>
    <xf numFmtId="0" fontId="64" fillId="0" borderId="0" xfId="57" applyNumberFormat="1" applyFont="1" applyFill="1">
      <alignment/>
      <protection/>
    </xf>
    <xf numFmtId="0" fontId="12" fillId="0" borderId="10" xfId="57" applyNumberFormat="1" applyFont="1" applyFill="1" applyBorder="1" applyAlignment="1">
      <alignment horizontal="center" vertical="top" wrapText="1"/>
      <protection/>
    </xf>
    <xf numFmtId="0" fontId="12" fillId="34" borderId="10" xfId="57" applyNumberFormat="1" applyFont="1" applyFill="1" applyBorder="1" applyAlignment="1">
      <alignment horizontal="center" vertical="top" wrapText="1"/>
      <protection/>
    </xf>
    <xf numFmtId="0" fontId="12"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12" fillId="35" borderId="10" xfId="57" applyNumberFormat="1" applyFont="1" applyFill="1" applyBorder="1" applyAlignment="1">
      <alignment horizontal="center" vertical="top" wrapText="1"/>
      <protection/>
    </xf>
    <xf numFmtId="0" fontId="11" fillId="0" borderId="10" xfId="57" applyNumberFormat="1" applyFont="1" applyFill="1" applyBorder="1" applyAlignment="1">
      <alignment horizontal="center" vertical="top" wrapText="1"/>
      <protection/>
    </xf>
    <xf numFmtId="0" fontId="68" fillId="0" borderId="10" xfId="59" applyNumberFormat="1" applyFont="1" applyFill="1" applyBorder="1" applyAlignment="1">
      <alignment horizontal="center" vertical="center" wrapText="1" readingOrder="1"/>
      <protection/>
    </xf>
    <xf numFmtId="0" fontId="11" fillId="0" borderId="10" xfId="57" applyNumberFormat="1" applyFont="1" applyFill="1" applyBorder="1" applyAlignment="1">
      <alignment horizontal="center" vertical="center" readingOrder="1"/>
      <protection/>
    </xf>
    <xf numFmtId="0" fontId="12" fillId="0" borderId="10" xfId="57" applyNumberFormat="1" applyFont="1" applyFill="1" applyBorder="1" applyAlignment="1" applyProtection="1">
      <alignment horizontal="center" vertical="center" readingOrder="1"/>
      <protection locked="0"/>
    </xf>
    <xf numFmtId="0" fontId="12" fillId="33" borderId="10" xfId="57" applyNumberFormat="1" applyFont="1" applyFill="1" applyBorder="1" applyAlignment="1" applyProtection="1">
      <alignment horizontal="center" vertical="center" readingOrder="1"/>
      <protection locked="0"/>
    </xf>
    <xf numFmtId="0" fontId="12" fillId="0" borderId="10" xfId="57" applyNumberFormat="1" applyFont="1" applyFill="1" applyBorder="1" applyAlignment="1" applyProtection="1">
      <alignment horizontal="center" vertical="center" wrapText="1" readingOrder="1"/>
      <protection locked="0"/>
    </xf>
    <xf numFmtId="2" fontId="12" fillId="0" borderId="10" xfId="59" applyNumberFormat="1" applyFont="1" applyFill="1" applyBorder="1" applyAlignment="1">
      <alignment horizontal="center" vertical="center" readingOrder="1"/>
      <protection/>
    </xf>
    <xf numFmtId="2" fontId="12" fillId="0" borderId="10" xfId="58" applyNumberFormat="1" applyFont="1" applyFill="1" applyBorder="1" applyAlignment="1">
      <alignment horizontal="center" vertical="center" readingOrder="1"/>
      <protection/>
    </xf>
    <xf numFmtId="0" fontId="11" fillId="0" borderId="10" xfId="59" applyNumberFormat="1" applyFont="1" applyFill="1" applyBorder="1" applyAlignment="1">
      <alignment vertical="top" wrapText="1"/>
      <protection/>
    </xf>
    <xf numFmtId="0" fontId="69" fillId="0" borderId="0" xfId="57" applyNumberFormat="1" applyFont="1" applyFill="1">
      <alignment/>
      <protection/>
    </xf>
    <xf numFmtId="0" fontId="70" fillId="0" borderId="0" xfId="57" applyNumberFormat="1" applyFont="1" applyFill="1">
      <alignment/>
      <protection/>
    </xf>
    <xf numFmtId="0" fontId="12" fillId="0" borderId="10" xfId="59" applyNumberFormat="1" applyFont="1" applyFill="1" applyBorder="1" applyAlignment="1">
      <alignment horizontal="left" vertical="top"/>
      <protection/>
    </xf>
    <xf numFmtId="0" fontId="11" fillId="0" borderId="10" xfId="59" applyNumberFormat="1" applyFont="1" applyFill="1" applyBorder="1" applyAlignment="1">
      <alignment horizontal="center" vertical="center" readingOrder="1"/>
      <protection/>
    </xf>
    <xf numFmtId="0" fontId="7" fillId="0" borderId="10" xfId="59" applyNumberFormat="1" applyFont="1" applyFill="1" applyBorder="1" applyAlignment="1">
      <alignment horizontal="center" vertical="center" readingOrder="1"/>
      <protection/>
    </xf>
    <xf numFmtId="0" fontId="7" fillId="0" borderId="10" xfId="59" applyNumberFormat="1" applyFont="1" applyFill="1" applyBorder="1" applyAlignment="1">
      <alignment vertical="top"/>
      <protection/>
    </xf>
    <xf numFmtId="0" fontId="11" fillId="0" borderId="10" xfId="59" applyNumberFormat="1" applyFont="1" applyFill="1" applyBorder="1" applyAlignment="1">
      <alignment vertical="top"/>
      <protection/>
    </xf>
    <xf numFmtId="0" fontId="11" fillId="0" borderId="10" xfId="57" applyNumberFormat="1" applyFont="1" applyFill="1" applyBorder="1" applyAlignment="1">
      <alignment vertical="top"/>
      <protection/>
    </xf>
    <xf numFmtId="2" fontId="7" fillId="0" borderId="10" xfId="59" applyNumberFormat="1" applyFont="1" applyFill="1" applyBorder="1" applyAlignment="1">
      <alignment vertical="top"/>
      <protection/>
    </xf>
    <xf numFmtId="0" fontId="11" fillId="0" borderId="0" xfId="57" applyNumberFormat="1" applyFont="1" applyFill="1" applyAlignment="1">
      <alignment vertical="top"/>
      <protection/>
    </xf>
    <xf numFmtId="0" fontId="64" fillId="0" borderId="0" xfId="57" applyNumberFormat="1" applyFont="1" applyFill="1" applyAlignment="1">
      <alignment vertical="top"/>
      <protection/>
    </xf>
    <xf numFmtId="0" fontId="71" fillId="0" borderId="10" xfId="57" applyNumberFormat="1" applyFont="1" applyFill="1" applyBorder="1" applyAlignment="1" applyProtection="1">
      <alignment vertical="top"/>
      <protection/>
    </xf>
    <xf numFmtId="0" fontId="63" fillId="33" borderId="10" xfId="64" applyNumberFormat="1" applyFont="1" applyFill="1" applyBorder="1" applyAlignment="1">
      <alignment horizontal="center" vertical="center"/>
    </xf>
    <xf numFmtId="0" fontId="71" fillId="0" borderId="10" xfId="59" applyNumberFormat="1" applyFont="1" applyFill="1" applyBorder="1" applyAlignment="1">
      <alignment vertical="top"/>
      <protection/>
    </xf>
    <xf numFmtId="0" fontId="11" fillId="0" borderId="10" xfId="57" applyNumberFormat="1" applyFont="1" applyFill="1" applyBorder="1" applyAlignment="1" applyProtection="1">
      <alignment vertical="top"/>
      <protection/>
    </xf>
    <xf numFmtId="0" fontId="7" fillId="0" borderId="10" xfId="64" applyNumberFormat="1" applyFont="1" applyFill="1" applyBorder="1" applyAlignment="1" applyProtection="1">
      <alignment vertical="center" wrapText="1"/>
      <protection locked="0"/>
    </xf>
    <xf numFmtId="0" fontId="72" fillId="0" borderId="10" xfId="59" applyNumberFormat="1" applyFont="1" applyFill="1" applyBorder="1" applyAlignment="1">
      <alignment horizontal="right" vertical="top"/>
      <protection/>
    </xf>
    <xf numFmtId="0" fontId="7" fillId="0" borderId="10" xfId="59" applyNumberFormat="1" applyFont="1" applyFill="1" applyBorder="1" applyAlignment="1">
      <alignment horizontal="right" vertical="top"/>
      <protection/>
    </xf>
    <xf numFmtId="0" fontId="11"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69" fillId="0" borderId="0" xfId="57" applyNumberFormat="1" applyFont="1" applyFill="1" applyAlignment="1">
      <alignment vertical="top"/>
      <protection/>
    </xf>
    <xf numFmtId="0" fontId="11" fillId="0" borderId="0" xfId="59" applyNumberFormat="1" applyFont="1" applyFill="1">
      <alignment/>
      <protection/>
    </xf>
    <xf numFmtId="0" fontId="73" fillId="0" borderId="10" xfId="0" applyFont="1" applyBorder="1" applyAlignment="1">
      <alignment horizontal="center" vertical="center"/>
    </xf>
    <xf numFmtId="0" fontId="16" fillId="0" borderId="10" xfId="59" applyNumberFormat="1" applyFont="1" applyFill="1" applyBorder="1" applyAlignment="1">
      <alignment horizontal="center" vertical="center"/>
      <protection/>
    </xf>
    <xf numFmtId="0" fontId="74" fillId="0" borderId="10" xfId="0" applyFont="1" applyBorder="1" applyAlignment="1">
      <alignment horizontal="left" vertical="top" wrapText="1"/>
    </xf>
    <xf numFmtId="0" fontId="74" fillId="0" borderId="10" xfId="0" applyFont="1" applyBorder="1" applyAlignment="1">
      <alignment horizontal="left" vertical="top"/>
    </xf>
    <xf numFmtId="0" fontId="12" fillId="0" borderId="11"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7" fillId="0" borderId="10"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13" fillId="0" borderId="0" xfId="57" applyNumberFormat="1" applyFont="1" applyFill="1" applyBorder="1" applyAlignment="1">
      <alignment horizontal="left" vertical="center" wrapText="1"/>
      <protection/>
    </xf>
    <xf numFmtId="0" fontId="13" fillId="2" borderId="0" xfId="57" applyNumberFormat="1" applyFont="1" applyFill="1" applyBorder="1" applyAlignment="1">
      <alignment horizontal="left" vertical="center" wrapText="1"/>
      <protection/>
    </xf>
    <xf numFmtId="0" fontId="66" fillId="0" borderId="15" xfId="57" applyNumberFormat="1" applyFont="1" applyFill="1" applyBorder="1" applyAlignment="1" applyProtection="1">
      <alignment horizontal="center" wrapText="1"/>
      <protection locked="0"/>
    </xf>
    <xf numFmtId="0" fontId="12" fillId="33" borderId="11" xfId="59" applyNumberFormat="1" applyFont="1" applyFill="1" applyBorder="1" applyAlignment="1" applyProtection="1">
      <alignment horizontal="left" vertical="top"/>
      <protection locked="0"/>
    </xf>
    <xf numFmtId="0" fontId="12" fillId="2" borderId="13" xfId="59" applyNumberFormat="1" applyFont="1" applyFill="1" applyBorder="1" applyAlignment="1" applyProtection="1">
      <alignment horizontal="left" vertical="top"/>
      <protection locked="0"/>
    </xf>
    <xf numFmtId="0" fontId="12" fillId="2" borderId="14" xfId="59" applyNumberFormat="1" applyFont="1" applyFill="1" applyBorder="1" applyAlignment="1" applyProtection="1">
      <alignment horizontal="left" vertical="top"/>
      <protection locked="0"/>
    </xf>
    <xf numFmtId="0" fontId="5"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3"/>
  <sheetViews>
    <sheetView showGridLines="0" zoomScale="55" zoomScaleNormal="55" zoomScalePageLayoutView="0" workbookViewId="0" topLeftCell="A26">
      <selection activeCell="L29" sqref="L29"/>
    </sheetView>
  </sheetViews>
  <sheetFormatPr defaultColWidth="9.140625" defaultRowHeight="15"/>
  <cols>
    <col min="1" max="1" width="14.28125" style="39" customWidth="1"/>
    <col min="2" max="2" width="74.140625" style="59" customWidth="1"/>
    <col min="3" max="3" width="13.57421875" style="39" customWidth="1"/>
    <col min="4" max="4" width="12.421875" style="39" customWidth="1"/>
    <col min="5" max="5" width="13.421875" style="39" customWidth="1"/>
    <col min="6" max="6" width="15.140625" style="39" hidden="1" customWidth="1"/>
    <col min="7" max="7" width="14.140625" style="39" hidden="1" customWidth="1"/>
    <col min="8" max="8" width="13.8515625" style="39" hidden="1" customWidth="1"/>
    <col min="9" max="10" width="12.140625" style="39" hidden="1" customWidth="1"/>
    <col min="11" max="11" width="19.57421875" style="39" hidden="1" customWidth="1"/>
    <col min="12" max="12" width="14.28125" style="39" customWidth="1"/>
    <col min="13" max="13" width="22.57421875" style="39" customWidth="1"/>
    <col min="14" max="14" width="12.28125" style="60" hidden="1" customWidth="1"/>
    <col min="15" max="20" width="12.28125" style="39" hidden="1" customWidth="1"/>
    <col min="21" max="21" width="15.421875" style="39" hidden="1" customWidth="1"/>
    <col min="22" max="22" width="13.7109375" style="39" hidden="1" customWidth="1"/>
    <col min="23" max="23" width="13.57421875" style="39" hidden="1" customWidth="1"/>
    <col min="24" max="24" width="11.28125" style="39" hidden="1" customWidth="1"/>
    <col min="25" max="25" width="12.57421875" style="39" hidden="1" customWidth="1"/>
    <col min="26" max="26" width="12.28125" style="39" hidden="1" customWidth="1"/>
    <col min="27" max="51" width="9.140625" style="39" hidden="1" customWidth="1"/>
    <col min="52" max="52" width="10.28125" style="39" hidden="1" customWidth="1"/>
    <col min="53" max="53" width="17.28125" style="39" hidden="1" customWidth="1"/>
    <col min="54" max="54" width="19.8515625" style="39" customWidth="1"/>
    <col min="55" max="55" width="50.140625" style="39" customWidth="1"/>
    <col min="56" max="238" width="9.140625" style="39" customWidth="1"/>
    <col min="239" max="243" width="9.140625" style="40" customWidth="1"/>
    <col min="244" max="16384" width="9.140625" style="39" customWidth="1"/>
  </cols>
  <sheetData>
    <row r="1" spans="1:243" s="7" customFormat="1" ht="30" customHeight="1">
      <c r="A1" s="69" t="str">
        <f>B2&amp;" BoQ"</f>
        <v>Item Wise BoQ</v>
      </c>
      <c r="B1" s="69"/>
      <c r="C1" s="69"/>
      <c r="D1" s="69"/>
      <c r="E1" s="69"/>
      <c r="F1" s="69"/>
      <c r="G1" s="69"/>
      <c r="H1" s="69"/>
      <c r="I1" s="69"/>
      <c r="J1" s="69"/>
      <c r="K1" s="69"/>
      <c r="L1" s="69"/>
      <c r="O1" s="8"/>
      <c r="P1" s="8"/>
      <c r="Q1" s="9"/>
      <c r="IE1" s="9"/>
      <c r="IF1" s="9"/>
      <c r="IG1" s="9"/>
      <c r="IH1" s="9"/>
      <c r="II1" s="9"/>
    </row>
    <row r="2" spans="1:17" s="7" customFormat="1" ht="25.5" customHeight="1" hidden="1">
      <c r="A2" s="10" t="s">
        <v>3</v>
      </c>
      <c r="B2" s="11" t="s">
        <v>31</v>
      </c>
      <c r="C2" s="10" t="s">
        <v>4</v>
      </c>
      <c r="D2" s="10" t="s">
        <v>5</v>
      </c>
      <c r="E2" s="10" t="s">
        <v>6</v>
      </c>
      <c r="J2" s="12"/>
      <c r="K2" s="12"/>
      <c r="L2" s="12"/>
      <c r="O2" s="8"/>
      <c r="P2" s="8"/>
      <c r="Q2" s="9"/>
    </row>
    <row r="3" spans="1:243" s="7" customFormat="1" ht="30" customHeight="1" hidden="1">
      <c r="A3" s="7" t="s">
        <v>7</v>
      </c>
      <c r="B3" s="13"/>
      <c r="IE3" s="9"/>
      <c r="IF3" s="9"/>
      <c r="IG3" s="9"/>
      <c r="IH3" s="9"/>
      <c r="II3" s="9"/>
    </row>
    <row r="4" spans="1:243" s="14" customFormat="1" ht="30" customHeight="1">
      <c r="A4" s="70" t="s">
        <v>33</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5"/>
      <c r="IF4" s="15"/>
      <c r="IG4" s="15"/>
      <c r="IH4" s="15"/>
      <c r="II4" s="15"/>
    </row>
    <row r="5" spans="1:243" s="14" customFormat="1" ht="30" customHeight="1">
      <c r="A5" s="70" t="s">
        <v>76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5"/>
      <c r="IF5" s="15"/>
      <c r="IG5" s="15"/>
      <c r="IH5" s="15"/>
      <c r="II5" s="15"/>
    </row>
    <row r="6" spans="1:243" s="14" customFormat="1" ht="30" customHeight="1">
      <c r="A6" s="70" t="s">
        <v>77</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5"/>
      <c r="IF6" s="15"/>
      <c r="IG6" s="15"/>
      <c r="IH6" s="15"/>
      <c r="II6" s="15"/>
    </row>
    <row r="7" spans="1:243" s="14" customFormat="1" ht="29.25" customHeight="1" hidden="1">
      <c r="A7" s="72" t="s">
        <v>8</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5"/>
      <c r="IF7" s="15"/>
      <c r="IG7" s="15"/>
      <c r="IH7" s="15"/>
      <c r="II7" s="15"/>
    </row>
    <row r="8" spans="1:243" s="17" customFormat="1" ht="61.5" customHeight="1">
      <c r="A8" s="16" t="s">
        <v>36</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8"/>
      <c r="IF8" s="18"/>
      <c r="IG8" s="18"/>
      <c r="IH8" s="18"/>
      <c r="II8" s="18"/>
    </row>
    <row r="9" spans="1:243" s="19" customFormat="1" ht="61.5" customHeight="1">
      <c r="A9" s="65" t="s">
        <v>39</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20"/>
      <c r="IF9" s="20"/>
      <c r="IG9" s="20"/>
      <c r="IH9" s="20"/>
      <c r="II9" s="20"/>
    </row>
    <row r="10" spans="1:243" s="22" customFormat="1" ht="18.75" customHeight="1">
      <c r="A10" s="21" t="s">
        <v>40</v>
      </c>
      <c r="B10" s="21" t="s">
        <v>41</v>
      </c>
      <c r="C10" s="21" t="s">
        <v>41</v>
      </c>
      <c r="D10" s="21" t="s">
        <v>40</v>
      </c>
      <c r="E10" s="21" t="s">
        <v>41</v>
      </c>
      <c r="F10" s="21" t="s">
        <v>9</v>
      </c>
      <c r="G10" s="21" t="s">
        <v>9</v>
      </c>
      <c r="H10" s="21" t="s">
        <v>10</v>
      </c>
      <c r="I10" s="21" t="s">
        <v>41</v>
      </c>
      <c r="J10" s="21" t="s">
        <v>40</v>
      </c>
      <c r="K10" s="21" t="s">
        <v>42</v>
      </c>
      <c r="L10" s="21" t="s">
        <v>41</v>
      </c>
      <c r="M10" s="21" t="s">
        <v>40</v>
      </c>
      <c r="N10" s="21" t="s">
        <v>9</v>
      </c>
      <c r="O10" s="21" t="s">
        <v>9</v>
      </c>
      <c r="P10" s="21" t="s">
        <v>9</v>
      </c>
      <c r="Q10" s="21" t="s">
        <v>9</v>
      </c>
      <c r="R10" s="21" t="s">
        <v>10</v>
      </c>
      <c r="S10" s="21" t="s">
        <v>10</v>
      </c>
      <c r="T10" s="21" t="s">
        <v>9</v>
      </c>
      <c r="U10" s="21" t="s">
        <v>9</v>
      </c>
      <c r="V10" s="21" t="s">
        <v>9</v>
      </c>
      <c r="W10" s="21" t="s">
        <v>9</v>
      </c>
      <c r="X10" s="21" t="s">
        <v>10</v>
      </c>
      <c r="Y10" s="21" t="s">
        <v>10</v>
      </c>
      <c r="Z10" s="21" t="s">
        <v>9</v>
      </c>
      <c r="AA10" s="21" t="s">
        <v>9</v>
      </c>
      <c r="AB10" s="21" t="s">
        <v>9</v>
      </c>
      <c r="AC10" s="21" t="s">
        <v>9</v>
      </c>
      <c r="AD10" s="21" t="s">
        <v>10</v>
      </c>
      <c r="AE10" s="21" t="s">
        <v>10</v>
      </c>
      <c r="AF10" s="21" t="s">
        <v>9</v>
      </c>
      <c r="AG10" s="21" t="s">
        <v>9</v>
      </c>
      <c r="AH10" s="21" t="s">
        <v>9</v>
      </c>
      <c r="AI10" s="21" t="s">
        <v>9</v>
      </c>
      <c r="AJ10" s="21" t="s">
        <v>10</v>
      </c>
      <c r="AK10" s="21" t="s">
        <v>10</v>
      </c>
      <c r="AL10" s="21" t="s">
        <v>9</v>
      </c>
      <c r="AM10" s="21" t="s">
        <v>9</v>
      </c>
      <c r="AN10" s="21" t="s">
        <v>9</v>
      </c>
      <c r="AO10" s="21" t="s">
        <v>9</v>
      </c>
      <c r="AP10" s="21" t="s">
        <v>10</v>
      </c>
      <c r="AQ10" s="21" t="s">
        <v>10</v>
      </c>
      <c r="AR10" s="21" t="s">
        <v>9</v>
      </c>
      <c r="AS10" s="21" t="s">
        <v>9</v>
      </c>
      <c r="AT10" s="21" t="s">
        <v>40</v>
      </c>
      <c r="AU10" s="21" t="s">
        <v>40</v>
      </c>
      <c r="AV10" s="21" t="s">
        <v>10</v>
      </c>
      <c r="AW10" s="21" t="s">
        <v>10</v>
      </c>
      <c r="AX10" s="21" t="s">
        <v>40</v>
      </c>
      <c r="AY10" s="21" t="s">
        <v>40</v>
      </c>
      <c r="AZ10" s="21" t="s">
        <v>11</v>
      </c>
      <c r="BA10" s="21" t="s">
        <v>40</v>
      </c>
      <c r="BB10" s="21" t="s">
        <v>40</v>
      </c>
      <c r="BC10" s="21" t="s">
        <v>41</v>
      </c>
      <c r="IE10" s="23"/>
      <c r="IF10" s="23"/>
      <c r="IG10" s="23"/>
      <c r="IH10" s="23"/>
      <c r="II10" s="23"/>
    </row>
    <row r="11" spans="1:243" s="22" customFormat="1" ht="115.5" customHeight="1">
      <c r="A11" s="24" t="s">
        <v>0</v>
      </c>
      <c r="B11" s="25" t="s">
        <v>12</v>
      </c>
      <c r="C11" s="25" t="s">
        <v>1</v>
      </c>
      <c r="D11" s="25" t="s">
        <v>13</v>
      </c>
      <c r="E11" s="25" t="s">
        <v>14</v>
      </c>
      <c r="F11" s="25" t="s">
        <v>43</v>
      </c>
      <c r="G11" s="25"/>
      <c r="H11" s="25"/>
      <c r="I11" s="25" t="s">
        <v>15</v>
      </c>
      <c r="J11" s="25" t="s">
        <v>16</v>
      </c>
      <c r="K11" s="25" t="s">
        <v>17</v>
      </c>
      <c r="L11" s="25" t="s">
        <v>18</v>
      </c>
      <c r="M11" s="26" t="s">
        <v>44</v>
      </c>
      <c r="N11" s="25" t="s">
        <v>45</v>
      </c>
      <c r="O11" s="25" t="s">
        <v>46</v>
      </c>
      <c r="P11" s="25" t="s">
        <v>47</v>
      </c>
      <c r="Q11" s="25" t="s">
        <v>48</v>
      </c>
      <c r="R11" s="25" t="s">
        <v>49</v>
      </c>
      <c r="S11" s="25" t="s">
        <v>50</v>
      </c>
      <c r="T11" s="25" t="s">
        <v>51</v>
      </c>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7" t="s">
        <v>53</v>
      </c>
      <c r="BC11" s="28" t="s">
        <v>19</v>
      </c>
      <c r="IE11" s="23"/>
      <c r="IF11" s="23"/>
      <c r="IG11" s="23"/>
      <c r="IH11" s="23"/>
      <c r="II11" s="23"/>
    </row>
    <row r="12" spans="1:243" s="22" customFormat="1" ht="15.75">
      <c r="A12" s="24">
        <v>1</v>
      </c>
      <c r="B12" s="29">
        <v>2</v>
      </c>
      <c r="C12" s="29">
        <v>3</v>
      </c>
      <c r="D12" s="29">
        <v>4</v>
      </c>
      <c r="E12" s="29">
        <v>5</v>
      </c>
      <c r="F12" s="29">
        <v>6</v>
      </c>
      <c r="G12" s="29">
        <v>7</v>
      </c>
      <c r="H12" s="29">
        <v>8</v>
      </c>
      <c r="I12" s="29">
        <v>9</v>
      </c>
      <c r="J12" s="29">
        <v>10</v>
      </c>
      <c r="K12" s="29">
        <v>11</v>
      </c>
      <c r="L12" s="29">
        <v>12</v>
      </c>
      <c r="M12" s="29">
        <v>6</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7</v>
      </c>
      <c r="BC12" s="29">
        <v>8</v>
      </c>
      <c r="IE12" s="23"/>
      <c r="IF12" s="23"/>
      <c r="IG12" s="23"/>
      <c r="IH12" s="23"/>
      <c r="II12" s="23"/>
    </row>
    <row r="13" spans="1:55" ht="138.75" customHeight="1">
      <c r="A13" s="30">
        <v>1</v>
      </c>
      <c r="B13" s="63" t="s">
        <v>54</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row>
    <row r="14" spans="1:55" ht="30" customHeight="1">
      <c r="A14" s="30">
        <v>1.1</v>
      </c>
      <c r="B14" s="64" t="s">
        <v>55</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row>
    <row r="15" spans="1:55" ht="23.25" customHeight="1">
      <c r="A15" s="30">
        <v>1.2</v>
      </c>
      <c r="B15" s="64" t="s">
        <v>56</v>
      </c>
      <c r="C15" s="31" t="s">
        <v>20</v>
      </c>
      <c r="D15" s="61">
        <v>20</v>
      </c>
      <c r="E15" s="61" t="s">
        <v>70</v>
      </c>
      <c r="F15" s="4"/>
      <c r="G15" s="6"/>
      <c r="H15" s="6"/>
      <c r="I15" s="5" t="s">
        <v>22</v>
      </c>
      <c r="J15" s="32">
        <f>IF(I15="Less(-)",-1,1)</f>
        <v>1</v>
      </c>
      <c r="K15" s="33" t="s">
        <v>32</v>
      </c>
      <c r="L15" s="33" t="s">
        <v>6</v>
      </c>
      <c r="M15" s="34"/>
      <c r="N15" s="33"/>
      <c r="O15" s="33"/>
      <c r="P15" s="35"/>
      <c r="Q15" s="33"/>
      <c r="R15" s="33"/>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6">
        <f>D15*M15</f>
        <v>0</v>
      </c>
      <c r="BB15" s="37">
        <f>BA15+SUM(N15:AZ15)</f>
        <v>0</v>
      </c>
      <c r="BC15" s="38" t="str">
        <f>SpellNumber(L15,BB15)</f>
        <v>INR Zero Only</v>
      </c>
    </row>
    <row r="16" spans="1:55" ht="95.25" customHeight="1">
      <c r="A16" s="30">
        <v>3</v>
      </c>
      <c r="B16" s="63" t="s">
        <v>57</v>
      </c>
      <c r="C16" s="31" t="s">
        <v>24</v>
      </c>
      <c r="D16" s="61">
        <v>300</v>
      </c>
      <c r="E16" s="61" t="s">
        <v>71</v>
      </c>
      <c r="F16" s="4"/>
      <c r="G16" s="6"/>
      <c r="H16" s="6"/>
      <c r="I16" s="5" t="s">
        <v>22</v>
      </c>
      <c r="J16" s="32">
        <f>IF(I16="Less(-)",-1,1)</f>
        <v>1</v>
      </c>
      <c r="K16" s="33" t="s">
        <v>32</v>
      </c>
      <c r="L16" s="33" t="s">
        <v>6</v>
      </c>
      <c r="M16" s="34"/>
      <c r="N16" s="33"/>
      <c r="O16" s="33"/>
      <c r="P16" s="35"/>
      <c r="Q16" s="33"/>
      <c r="R16" s="33"/>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6">
        <f>D16*M16</f>
        <v>0</v>
      </c>
      <c r="BB16" s="37">
        <f>BA16+SUM(N16:AZ16)</f>
        <v>0</v>
      </c>
      <c r="BC16" s="38" t="str">
        <f>SpellNumber(L16,BB16)</f>
        <v>INR Zero Only</v>
      </c>
    </row>
    <row r="17" spans="1:55" ht="171.75" customHeight="1">
      <c r="A17" s="30">
        <v>4</v>
      </c>
      <c r="B17" s="63" t="s">
        <v>75</v>
      </c>
      <c r="C17" s="31" t="s">
        <v>25</v>
      </c>
      <c r="D17" s="61">
        <v>100</v>
      </c>
      <c r="E17" s="61" t="s">
        <v>70</v>
      </c>
      <c r="F17" s="4"/>
      <c r="G17" s="6"/>
      <c r="H17" s="6"/>
      <c r="I17" s="5" t="s">
        <v>22</v>
      </c>
      <c r="J17" s="32">
        <f>IF(I17="Less(-)",-1,1)</f>
        <v>1</v>
      </c>
      <c r="K17" s="33" t="s">
        <v>32</v>
      </c>
      <c r="L17" s="33" t="s">
        <v>6</v>
      </c>
      <c r="M17" s="34"/>
      <c r="N17" s="33"/>
      <c r="O17" s="33"/>
      <c r="P17" s="35"/>
      <c r="Q17" s="33"/>
      <c r="R17" s="33"/>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6">
        <f>D17*M17</f>
        <v>0</v>
      </c>
      <c r="BB17" s="37">
        <f>BA17+SUM(N17:AZ17)</f>
        <v>0</v>
      </c>
      <c r="BC17" s="38" t="str">
        <f>SpellNumber(L17,BB17)</f>
        <v>INR Zero Only</v>
      </c>
    </row>
    <row r="18" spans="1:55" ht="107.25" customHeight="1">
      <c r="A18" s="30">
        <v>5</v>
      </c>
      <c r="B18" s="63" t="s">
        <v>58</v>
      </c>
      <c r="C18" s="42"/>
      <c r="D18" s="62"/>
      <c r="E18" s="6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row>
    <row r="19" spans="1:55" ht="39" customHeight="1">
      <c r="A19" s="30">
        <v>5.1</v>
      </c>
      <c r="B19" s="63" t="s">
        <v>59</v>
      </c>
      <c r="C19" s="31" t="s">
        <v>26</v>
      </c>
      <c r="D19" s="61">
        <v>200</v>
      </c>
      <c r="E19" s="61" t="s">
        <v>72</v>
      </c>
      <c r="F19" s="4"/>
      <c r="G19" s="6"/>
      <c r="H19" s="6"/>
      <c r="I19" s="5" t="s">
        <v>22</v>
      </c>
      <c r="J19" s="32">
        <f>IF(I19="Less(-)",-1,1)</f>
        <v>1</v>
      </c>
      <c r="K19" s="33" t="s">
        <v>32</v>
      </c>
      <c r="L19" s="33" t="s">
        <v>6</v>
      </c>
      <c r="M19" s="34"/>
      <c r="N19" s="33"/>
      <c r="O19" s="33"/>
      <c r="P19" s="35"/>
      <c r="Q19" s="33"/>
      <c r="R19" s="33"/>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6">
        <f>D19*M19</f>
        <v>0</v>
      </c>
      <c r="BB19" s="37">
        <f>BA19+SUM(N19:AZ19)</f>
        <v>0</v>
      </c>
      <c r="BC19" s="38" t="str">
        <f>SpellNumber(L19,BB19)</f>
        <v>INR Zero Only</v>
      </c>
    </row>
    <row r="20" spans="1:55" ht="35.25" customHeight="1">
      <c r="A20" s="30">
        <v>6</v>
      </c>
      <c r="B20" s="63" t="s">
        <v>60</v>
      </c>
      <c r="C20" s="42"/>
      <c r="D20" s="62"/>
      <c r="E20" s="6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row>
    <row r="21" spans="1:55" ht="31.5" customHeight="1">
      <c r="A21" s="30">
        <v>6.1</v>
      </c>
      <c r="B21" s="63" t="s">
        <v>61</v>
      </c>
      <c r="C21" s="31" t="s">
        <v>27</v>
      </c>
      <c r="D21" s="61">
        <v>300</v>
      </c>
      <c r="E21" s="61" t="s">
        <v>70</v>
      </c>
      <c r="F21" s="4"/>
      <c r="G21" s="6"/>
      <c r="H21" s="6"/>
      <c r="I21" s="5" t="s">
        <v>22</v>
      </c>
      <c r="J21" s="32">
        <f>IF(I21="Less(-)",-1,1)</f>
        <v>1</v>
      </c>
      <c r="K21" s="33" t="s">
        <v>32</v>
      </c>
      <c r="L21" s="33" t="s">
        <v>6</v>
      </c>
      <c r="M21" s="34"/>
      <c r="N21" s="33"/>
      <c r="O21" s="33"/>
      <c r="P21" s="35"/>
      <c r="Q21" s="33"/>
      <c r="R21" s="33"/>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6">
        <f>D21*M21</f>
        <v>0</v>
      </c>
      <c r="BB21" s="37">
        <f>BA21+SUM(N21:AZ21)</f>
        <v>0</v>
      </c>
      <c r="BC21" s="38" t="str">
        <f>SpellNumber(L21,BB21)</f>
        <v>INR Zero Only</v>
      </c>
    </row>
    <row r="22" spans="1:55" ht="103.5" customHeight="1">
      <c r="A22" s="30">
        <v>7</v>
      </c>
      <c r="B22" s="63" t="s">
        <v>62</v>
      </c>
      <c r="C22" s="31" t="s">
        <v>37</v>
      </c>
      <c r="D22" s="61">
        <v>2500</v>
      </c>
      <c r="E22" s="61" t="s">
        <v>70</v>
      </c>
      <c r="F22" s="4"/>
      <c r="G22" s="6"/>
      <c r="H22" s="6"/>
      <c r="I22" s="5" t="s">
        <v>22</v>
      </c>
      <c r="J22" s="32">
        <f>IF(I22="Less(-)",-1,1)</f>
        <v>1</v>
      </c>
      <c r="K22" s="33" t="s">
        <v>32</v>
      </c>
      <c r="L22" s="33" t="s">
        <v>6</v>
      </c>
      <c r="M22" s="34"/>
      <c r="N22" s="33"/>
      <c r="O22" s="33"/>
      <c r="P22" s="35"/>
      <c r="Q22" s="33"/>
      <c r="R22" s="33"/>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6">
        <f>D22*M22</f>
        <v>0</v>
      </c>
      <c r="BB22" s="37">
        <f>BA22+SUM(N22:AZ22)</f>
        <v>0</v>
      </c>
      <c r="BC22" s="38" t="str">
        <f>SpellNumber(L22,BB22)</f>
        <v>INR Zero Only</v>
      </c>
    </row>
    <row r="23" spans="1:55" ht="75" customHeight="1">
      <c r="A23" s="30">
        <v>8</v>
      </c>
      <c r="B23" s="63" t="s">
        <v>63</v>
      </c>
      <c r="C23" s="31" t="s">
        <v>38</v>
      </c>
      <c r="D23" s="61">
        <v>2500</v>
      </c>
      <c r="E23" s="61" t="s">
        <v>70</v>
      </c>
      <c r="F23" s="4"/>
      <c r="G23" s="6"/>
      <c r="H23" s="6"/>
      <c r="I23" s="5" t="s">
        <v>22</v>
      </c>
      <c r="J23" s="32">
        <f>IF(I23="Less(-)",-1,1)</f>
        <v>1</v>
      </c>
      <c r="K23" s="33" t="s">
        <v>32</v>
      </c>
      <c r="L23" s="33" t="s">
        <v>6</v>
      </c>
      <c r="M23" s="34"/>
      <c r="N23" s="33"/>
      <c r="O23" s="33"/>
      <c r="P23" s="35"/>
      <c r="Q23" s="33"/>
      <c r="R23" s="33"/>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6">
        <f>D23*M23</f>
        <v>0</v>
      </c>
      <c r="BB23" s="37">
        <f>BA23+SUM(N23:AZ23)</f>
        <v>0</v>
      </c>
      <c r="BC23" s="38" t="str">
        <f>SpellNumber(L23,BB23)</f>
        <v>INR Zero Only</v>
      </c>
    </row>
    <row r="24" spans="1:55" ht="75" customHeight="1">
      <c r="A24" s="30">
        <v>9</v>
      </c>
      <c r="B24" s="63" t="s">
        <v>64</v>
      </c>
      <c r="C24" s="42"/>
      <c r="D24" s="62"/>
      <c r="E24" s="6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row>
    <row r="25" spans="1:55" ht="45" customHeight="1">
      <c r="A25" s="30">
        <v>9.1</v>
      </c>
      <c r="B25" s="64" t="s">
        <v>65</v>
      </c>
      <c r="C25" s="31" t="s">
        <v>78</v>
      </c>
      <c r="D25" s="61">
        <v>13500</v>
      </c>
      <c r="E25" s="61" t="s">
        <v>70</v>
      </c>
      <c r="F25" s="4"/>
      <c r="G25" s="6"/>
      <c r="H25" s="6"/>
      <c r="I25" s="5" t="s">
        <v>22</v>
      </c>
      <c r="J25" s="32">
        <f>IF(I25="Less(-)",-1,1)</f>
        <v>1</v>
      </c>
      <c r="K25" s="33" t="s">
        <v>32</v>
      </c>
      <c r="L25" s="33" t="s">
        <v>6</v>
      </c>
      <c r="M25" s="34"/>
      <c r="N25" s="33"/>
      <c r="O25" s="33"/>
      <c r="P25" s="35"/>
      <c r="Q25" s="33"/>
      <c r="R25" s="33"/>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6">
        <f>D25*M25</f>
        <v>0</v>
      </c>
      <c r="BB25" s="37">
        <f>BA25+SUM(N25:AZ25)</f>
        <v>0</v>
      </c>
      <c r="BC25" s="38" t="str">
        <f>SpellNumber(L25,BB25)</f>
        <v>INR Zero Only</v>
      </c>
    </row>
    <row r="26" spans="1:55" ht="66.75" customHeight="1">
      <c r="A26" s="30">
        <v>10</v>
      </c>
      <c r="B26" s="63" t="s">
        <v>66</v>
      </c>
      <c r="C26" s="42"/>
      <c r="D26" s="62"/>
      <c r="E26" s="6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row>
    <row r="27" spans="1:55" ht="38.25" customHeight="1">
      <c r="A27" s="30">
        <v>10.1</v>
      </c>
      <c r="B27" s="63" t="s">
        <v>67</v>
      </c>
      <c r="C27" s="31" t="s">
        <v>73</v>
      </c>
      <c r="D27" s="61">
        <v>500</v>
      </c>
      <c r="E27" s="61" t="s">
        <v>70</v>
      </c>
      <c r="F27" s="4"/>
      <c r="G27" s="6"/>
      <c r="H27" s="6"/>
      <c r="I27" s="5" t="s">
        <v>22</v>
      </c>
      <c r="J27" s="32">
        <f>IF(I27="Less(-)",-1,1)</f>
        <v>1</v>
      </c>
      <c r="K27" s="33" t="s">
        <v>32</v>
      </c>
      <c r="L27" s="33" t="s">
        <v>6</v>
      </c>
      <c r="M27" s="34"/>
      <c r="N27" s="33"/>
      <c r="O27" s="33"/>
      <c r="P27" s="35"/>
      <c r="Q27" s="33"/>
      <c r="R27" s="33"/>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6">
        <f>D27*M27</f>
        <v>0</v>
      </c>
      <c r="BB27" s="37">
        <f>BA27+SUM(N27:AZ27)</f>
        <v>0</v>
      </c>
      <c r="BC27" s="38" t="str">
        <f>SpellNumber(L27,BB27)</f>
        <v>INR Zero Only</v>
      </c>
    </row>
    <row r="28" spans="1:55" ht="34.5" customHeight="1">
      <c r="A28" s="30">
        <v>11</v>
      </c>
      <c r="B28" s="63" t="s">
        <v>68</v>
      </c>
      <c r="C28" s="42"/>
      <c r="D28" s="62"/>
      <c r="E28" s="6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row>
    <row r="29" spans="1:55" ht="36.75" customHeight="1">
      <c r="A29" s="30">
        <v>11.1</v>
      </c>
      <c r="B29" s="63" t="s">
        <v>69</v>
      </c>
      <c r="C29" s="31" t="s">
        <v>74</v>
      </c>
      <c r="D29" s="61">
        <v>1000</v>
      </c>
      <c r="E29" s="61" t="s">
        <v>70</v>
      </c>
      <c r="F29" s="4"/>
      <c r="G29" s="6"/>
      <c r="H29" s="6"/>
      <c r="I29" s="5" t="s">
        <v>22</v>
      </c>
      <c r="J29" s="32">
        <f>IF(I29="Less(-)",-1,1)</f>
        <v>1</v>
      </c>
      <c r="K29" s="33" t="s">
        <v>32</v>
      </c>
      <c r="L29" s="33" t="s">
        <v>6</v>
      </c>
      <c r="M29" s="34"/>
      <c r="N29" s="33"/>
      <c r="O29" s="33"/>
      <c r="P29" s="35"/>
      <c r="Q29" s="33"/>
      <c r="R29" s="33"/>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6">
        <f>D29*M29</f>
        <v>0</v>
      </c>
      <c r="BB29" s="37">
        <f>BA29+SUM(N29:AZ29)</f>
        <v>0</v>
      </c>
      <c r="BC29" s="38" t="str">
        <f>SpellNumber(L29,BB29)</f>
        <v>INR Zero Only</v>
      </c>
    </row>
    <row r="30" spans="1:243" s="48" customFormat="1" ht="53.25" customHeight="1">
      <c r="A30" s="41" t="s">
        <v>28</v>
      </c>
      <c r="B30" s="41"/>
      <c r="C30" s="42"/>
      <c r="D30" s="42"/>
      <c r="E30" s="42"/>
      <c r="F30" s="42"/>
      <c r="G30" s="42"/>
      <c r="H30" s="43"/>
      <c r="I30" s="43"/>
      <c r="J30" s="44"/>
      <c r="K30" s="44"/>
      <c r="L30" s="45"/>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SUM(BA13:BA29)</f>
        <v>0</v>
      </c>
      <c r="BB30" s="47">
        <f>SUM(BB13:BB29)</f>
        <v>0</v>
      </c>
      <c r="BC30" s="38" t="str">
        <f>SpellNumber($E$2,BB30)</f>
        <v>INR Zero Only</v>
      </c>
      <c r="IE30" s="49">
        <v>4</v>
      </c>
      <c r="IF30" s="49" t="s">
        <v>23</v>
      </c>
      <c r="IG30" s="49" t="s">
        <v>27</v>
      </c>
      <c r="IH30" s="49">
        <v>10</v>
      </c>
      <c r="II30" s="49" t="s">
        <v>21</v>
      </c>
    </row>
    <row r="31" spans="1:243" s="57" customFormat="1" ht="54.75" customHeight="1" hidden="1">
      <c r="A31" s="41" t="s">
        <v>35</v>
      </c>
      <c r="B31" s="41"/>
      <c r="C31" s="50"/>
      <c r="D31" s="1"/>
      <c r="E31" s="2" t="s">
        <v>29</v>
      </c>
      <c r="F31" s="51"/>
      <c r="G31" s="52"/>
      <c r="H31" s="53"/>
      <c r="I31" s="53"/>
      <c r="J31" s="53"/>
      <c r="K31" s="1"/>
      <c r="L31" s="54"/>
      <c r="M31" s="3" t="s">
        <v>30</v>
      </c>
      <c r="N31" s="53"/>
      <c r="O31" s="46"/>
      <c r="P31" s="46"/>
      <c r="Q31" s="46"/>
      <c r="R31" s="46"/>
      <c r="S31" s="46"/>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5">
        <f>IF(ISBLANK(F31),0,IF(E31="Excess (+)",ROUND(BA30+(BA30*F31),2),IF(E31="Less (-)",ROUND(BA30+(BA30*F31*(-1)),2),0)))</f>
        <v>0</v>
      </c>
      <c r="BB31" s="56">
        <f>ROUND(BA31,0)</f>
        <v>0</v>
      </c>
      <c r="BC31" s="38" t="str">
        <f>SpellNumber(L31,BB31)</f>
        <v> Zero Only</v>
      </c>
      <c r="IE31" s="58"/>
      <c r="IF31" s="58"/>
      <c r="IG31" s="58"/>
      <c r="IH31" s="58"/>
      <c r="II31" s="58"/>
    </row>
    <row r="32" spans="1:243" s="57" customFormat="1" ht="43.5" customHeight="1">
      <c r="A32" s="41" t="s">
        <v>34</v>
      </c>
      <c r="B32" s="41"/>
      <c r="C32" s="68" t="str">
        <f>SpellNumber($E$2,BB30)</f>
        <v>INR Zero Only</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IE32" s="58"/>
      <c r="IF32" s="58"/>
      <c r="IG32" s="58"/>
      <c r="IH32" s="58"/>
      <c r="II32" s="58"/>
    </row>
    <row r="33" spans="2:243" s="22" customFormat="1" ht="15.75">
      <c r="B33" s="48"/>
      <c r="C33" s="39"/>
      <c r="D33" s="39"/>
      <c r="E33" s="39"/>
      <c r="F33" s="39"/>
      <c r="G33" s="39"/>
      <c r="H33" s="39"/>
      <c r="I33" s="39"/>
      <c r="J33" s="39"/>
      <c r="K33" s="39"/>
      <c r="L33" s="39"/>
      <c r="M33" s="39"/>
      <c r="O33" s="39"/>
      <c r="BA33" s="39"/>
      <c r="BC33" s="39"/>
      <c r="IE33" s="23"/>
      <c r="IF33" s="23"/>
      <c r="IG33" s="23"/>
      <c r="IH33" s="23"/>
      <c r="II33" s="23"/>
    </row>
  </sheetData>
  <sheetProtection password="E491" sheet="1" selectLockedCells="1"/>
  <mergeCells count="8">
    <mergeCell ref="A9:BC9"/>
    <mergeCell ref="C32:BC32"/>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1">
      <formula1>IF(ISBLANK(F31),$A$3:$C$3,$B$3:$C$3)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
      <formula1>0</formula1>
      <formula2>IF(E31&lt;&gt;"Select",99.9,0)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1">
      <formula1>IF(E31&lt;&gt;"Select",0,-1)</formula1>
      <formula2>IF(E31&lt;&gt;"Select",99.99,-1)</formula2>
    </dataValidation>
    <dataValidation type="decimal" allowBlank="1" showInputMessage="1" showErrorMessage="1" promptTitle="Quantity" prompt="Please enter the Quantity for this item. " errorTitle="Invalid Entry" error="Only Numeric Values are allowed. " sqref="F29 D27 F27 F25 F21:F23 F19 F15:F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9:H29 G27:H27 G25:H25 G21:H23 G19:H19 G15:H17">
      <formula1>0</formula1>
      <formula2>999999999999999</formula2>
    </dataValidation>
    <dataValidation allowBlank="1" showInputMessage="1" showErrorMessage="1" promptTitle="Itemcode/Make" prompt="Please enter text" sqref="C27 E27 C29:E29 C21:E23 C19:E19 C15:E17 C25:E25"/>
    <dataValidation type="decimal" allowBlank="1" showInputMessage="1" showErrorMessage="1" promptTitle="Rate Entry" prompt="Please enter VAT charges in Rupees for this item. " errorTitle="Invaid Entry" error="Only Numeric Values are allowed. " sqref="M29 M27 M25 M21:M23 M19 M15:M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29:O29 N27:O27 N25:O25 N21:O23 N19:O19 N15:O17">
      <formula1>0</formula1>
      <formula2>999999999999999</formula2>
    </dataValidation>
    <dataValidation allowBlank="1" showInputMessage="1" showErrorMessage="1" promptTitle="Addition / Deduction" prompt="Please Choose the correct One" sqref="J29 J27 J25 J21:J23 J19 J15:J17"/>
    <dataValidation type="list" showInputMessage="1" showErrorMessage="1" sqref="I29 I27 I25 I21:I23 I19 I15:I17">
      <formula1>"Excess(+), Less(-)"</formula1>
    </dataValidation>
    <dataValidation type="decimal" allowBlank="1" showInputMessage="1" showErrorMessage="1" promptTitle="Rate Entry" prompt="Please enter the Excise Duty Category in Rupees for this item. " errorTitle="Invaid Entry" error="Only Numeric Values are allowed. " sqref="R29 R27 R25 R21:R23 R19 R15: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9 Q27 Q25 Q21:Q23 Q19 Q15:Q17">
      <formula1>0</formula1>
      <formula2>999999999999999</formula2>
    </dataValidation>
    <dataValidation type="list" allowBlank="1" showInputMessage="1" showErrorMessage="1" sqref="K29 K27 K25 K21:K23 K19 K15:K17">
      <formula1>"Partial Conversion, Full Conversion"</formula1>
    </dataValidation>
    <dataValidation type="list" allowBlank="1" showInputMessage="1" showErrorMessage="1" sqref="L29 L27 L25 L21:L23 L19 L15:L17">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2024-05-16T21:48:56Z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