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<sst xmlns="http://schemas.openxmlformats.org/spreadsheetml/2006/main" count="193" uniqueCount="79">
  <si>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</si>
  <si>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</si>
  <si>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</si>
  <si>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</si>
  <si>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</si>
  <si>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</si>
  <si>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</si>
  <si>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</si>
  <si>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</si>
  <si>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</si>
  <si>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</si>
  <si>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</si>
  <si>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</si>
  <si>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</si>
  <si>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</si>
  <si>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</si>
  <si>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</si>
  <si>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</si>
  <si>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</si>
  <si>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</si>
  <si>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</si>
  <si>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</si>
  <si>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</si>
  <si>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</si>
  <si>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</si>
  <si>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</si>
  <si>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</si>
  <si>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</si>
  <si>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</si>
  <si>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</si>
  <si>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</si>
  <si>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</si>
  <si>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</si>
  <si>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</si>
  <si>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</si>
  <si>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</si>
  <si>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</si>
  <si>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</si>
  <si>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</si>
  <si>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</si>
  <si>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</si>
  <si>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</si>
  <si>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</si>
  <si>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</si>
  <si>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</si>
  <si>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</si>
  <si>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</si>
  <si>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</si>
  <si>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</si>
  <si>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</si>
  <si>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</si>
  <si>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</si>
  <si>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</si>
  <si>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</si>
  <si>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</si>
  <si>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</si>
  <si>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</si>
  <si>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</si>
  <si>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</si>
  <si>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</si>
  <si>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</si>
  <si>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Category-I:
% (Percentage) discount offered on IATA rate reckoner coming under the consol of CHA single flat discount</t>
  </si>
  <si>
    <t>FCA/EXW Charges or any other charges for Foreign delivery or handling charges</t>
  </si>
  <si>
    <t>Fuel, Security Surcharge, X-Ray and other receipted charges;</t>
  </si>
  <si>
    <t xml:space="preserve">Fuel, Security Surcharge, X-Ray, EDI Charges and other receipted charges;
</t>
  </si>
  <si>
    <t>Shipment</t>
  </si>
  <si>
    <t>Category-II:
% (Percentage) discount offered on IATA rate for export shipments.
(For Export, IATA = Published rates)</t>
  </si>
  <si>
    <t>Category-II-B:
Charges for Export (per shipment)</t>
  </si>
  <si>
    <t>Category-III:
Charges for Dangerous Goods/DGR (per shipment)</t>
  </si>
  <si>
    <t xml:space="preserve">Other Charges if any (A)
</t>
  </si>
  <si>
    <t>Other Charges if any (B)</t>
  </si>
  <si>
    <t>Other Charges if any (C)</t>
  </si>
  <si>
    <t>Other Charges if any (D)</t>
  </si>
  <si>
    <t>Contract No:  &lt; IISERM(1665)24/25-Pur &gt;</t>
  </si>
  <si>
    <t>Name of Work: &lt; Providing of Catering Services on the occasion of 2nd Indian Quaternary Conference (IQC-2024) to be held on 3rd to 5th June 2024 at IISER Mohali Campus &gt;</t>
  </si>
  <si>
    <r>
      <rPr>
        <b/>
        <sz val="11"/>
        <color indexed="8"/>
        <rFont val="Times New Roman"/>
        <family val="1"/>
      </rPr>
      <t>DAILY DINNER from 03.06.2024 to 04.06.2024</t>
    </r>
    <r>
      <rPr>
        <sz val="11"/>
        <color indexed="8"/>
        <rFont val="Times New Roman"/>
        <family val="1"/>
      </rPr>
      <t xml:space="preserve">
(Head count for each day is available in </t>
    </r>
    <r>
      <rPr>
        <b/>
        <sz val="11"/>
        <color indexed="8"/>
        <rFont val="Times New Roman"/>
        <family val="1"/>
      </rPr>
      <t xml:space="preserve">Annexure-II </t>
    </r>
    <r>
      <rPr>
        <sz val="11"/>
        <color indexed="8"/>
        <rFont val="Times New Roman"/>
        <family val="1"/>
      </rPr>
      <t xml:space="preserve">along with the Menu) </t>
    </r>
    <r>
      <rPr>
        <b/>
        <sz val="11"/>
        <color indexed="8"/>
        <rFont val="Times New Roman"/>
        <family val="1"/>
      </rPr>
      <t xml:space="preserve">110 heads x 2 days 
</t>
    </r>
    <r>
      <rPr>
        <sz val="11"/>
        <color indexed="8"/>
        <rFont val="Times New Roman"/>
        <family val="1"/>
      </rPr>
      <t>(per plate price in the basic rate column no. 7)
(Terms and conditions as given below)</t>
    </r>
  </si>
  <si>
    <r>
      <rPr>
        <b/>
        <sz val="11"/>
        <color indexed="8"/>
        <rFont val="Times New Roman"/>
        <family val="1"/>
      </rPr>
      <t>EVENING TEA from 03.06.2024 to 04.06.2024</t>
    </r>
    <r>
      <rPr>
        <sz val="11"/>
        <color indexed="8"/>
        <rFont val="Times New Roman"/>
        <family val="1"/>
      </rPr>
      <t xml:space="preserve">
(Head count for each day is available in </t>
    </r>
    <r>
      <rPr>
        <b/>
        <sz val="11"/>
        <color indexed="8"/>
        <rFont val="Times New Roman"/>
        <family val="1"/>
      </rPr>
      <t>Annexure-II</t>
    </r>
    <r>
      <rPr>
        <sz val="11"/>
        <color indexed="8"/>
        <rFont val="Times New Roman"/>
        <family val="1"/>
      </rPr>
      <t xml:space="preserve"> along with the Menu) </t>
    </r>
    <r>
      <rPr>
        <b/>
        <sz val="11"/>
        <color indexed="8"/>
        <rFont val="Times New Roman"/>
        <family val="1"/>
      </rPr>
      <t xml:space="preserve">110 heads x 2 days
</t>
    </r>
    <r>
      <rPr>
        <sz val="11"/>
        <color indexed="8"/>
        <rFont val="Times New Roman"/>
        <family val="1"/>
      </rPr>
      <t>(per plate price in the basic rate column no. 7)
(Terms and conditions as given below)</t>
    </r>
  </si>
  <si>
    <r>
      <rPr>
        <b/>
        <sz val="11"/>
        <color indexed="8"/>
        <rFont val="Times New Roman"/>
        <family val="1"/>
      </rPr>
      <t>DAILY LUNCH from 03.06.2024 to 05.06.2024</t>
    </r>
    <r>
      <rPr>
        <sz val="11"/>
        <color indexed="8"/>
        <rFont val="Times New Roman"/>
        <family val="1"/>
      </rPr>
      <t xml:space="preserve">
(Head count for each day is available in </t>
    </r>
    <r>
      <rPr>
        <b/>
        <sz val="11"/>
        <color indexed="8"/>
        <rFont val="Times New Roman"/>
        <family val="1"/>
      </rPr>
      <t>Annexure-II</t>
    </r>
    <r>
      <rPr>
        <sz val="11"/>
        <color indexed="8"/>
        <rFont val="Times New Roman"/>
        <family val="1"/>
      </rPr>
      <t xml:space="preserve"> along with the Menu) </t>
    </r>
    <r>
      <rPr>
        <b/>
        <sz val="11"/>
        <color indexed="8"/>
        <rFont val="Times New Roman"/>
        <family val="1"/>
      </rPr>
      <t xml:space="preserve">110 heads x 3 days 
</t>
    </r>
    <r>
      <rPr>
        <sz val="11"/>
        <color indexed="8"/>
        <rFont val="Times New Roman"/>
        <family val="1"/>
      </rPr>
      <t>(per plate price in the basic rate column no. 7)
(Terms and conditions as given below)</t>
    </r>
  </si>
  <si>
    <r>
      <rPr>
        <b/>
        <sz val="11"/>
        <rFont val="Times New Roman"/>
        <family val="1"/>
      </rPr>
      <t xml:space="preserve">MORNING TEA from 03.06.2024 to 05.06.2024 </t>
    </r>
    <r>
      <rPr>
        <sz val="11"/>
        <rFont val="Times New Roman"/>
        <family val="1"/>
      </rPr>
      <t xml:space="preserve">
(Head count for each day is available in </t>
    </r>
    <r>
      <rPr>
        <b/>
        <sz val="11"/>
        <rFont val="Times New Roman"/>
        <family val="1"/>
      </rPr>
      <t>Annexure-II</t>
    </r>
    <r>
      <rPr>
        <sz val="11"/>
        <rFont val="Times New Roman"/>
        <family val="1"/>
      </rPr>
      <t xml:space="preserve"> along with the Menu) </t>
    </r>
    <r>
      <rPr>
        <b/>
        <sz val="11"/>
        <rFont val="Times New Roman"/>
        <family val="1"/>
      </rPr>
      <t xml:space="preserve">110 heads x 3 days 
</t>
    </r>
    <r>
      <rPr>
        <sz val="11"/>
        <rFont val="Times New Roman"/>
        <family val="1"/>
      </rPr>
      <t>(per plate price in the basic rate column no. 7)
(Terms and conditions as given below)</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</si>
</sst>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8"/>
      <name val="Arial"/>
      <family val="2"/>
    </font>
    <font>
      <sz val="11"/>
      <name val="Times New Roman"/>
      <family val="1"/>
    </font>
    <font>
      <b/>
      <sz val="11"/>
      <name val="Times New Roman"/>
      <family val="1"/>
    </font>
    <font>
      <sz val="11"/>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0"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0" xfId="55" applyNumberFormat="1" applyFont="1" applyFill="1" applyBorder="1" applyAlignment="1">
      <alignment horizontal="center" vertical="top" wrapText="1"/>
      <protection/>
    </xf>
    <xf numFmtId="0" fontId="7" fillId="33" borderId="11" xfId="59" applyNumberFormat="1" applyFont="1" applyFill="1" applyBorder="1" applyAlignment="1">
      <alignment horizontal="center" vertical="top" wrapText="1"/>
      <protection/>
    </xf>
    <xf numFmtId="0" fontId="13" fillId="33" borderId="10" xfId="59" applyNumberFormat="1" applyFont="1" applyFill="1" applyBorder="1" applyAlignment="1">
      <alignment horizontal="center" vertical="top" wrapText="1"/>
      <protection/>
    </xf>
    <xf numFmtId="0" fontId="13" fillId="33" borderId="10" xfId="59" applyNumberFormat="1" applyFont="1" applyFill="1" applyBorder="1" applyAlignment="1">
      <alignment vertical="top" wrapText="1"/>
      <protection/>
    </xf>
    <xf numFmtId="0" fontId="7" fillId="34"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15"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5"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3" xfId="59" applyNumberFormat="1" applyFont="1" applyFill="1" applyBorder="1" applyAlignment="1">
      <alignment horizontal="right" vertical="top"/>
      <protection/>
    </xf>
    <xf numFmtId="0" fontId="14" fillId="0" borderId="14" xfId="59" applyNumberFormat="1" applyFont="1" applyFill="1" applyBorder="1" applyAlignment="1">
      <alignment horizontal="right" vertical="top"/>
      <protection/>
    </xf>
    <xf numFmtId="0" fontId="4" fillId="0" borderId="10"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0" xfId="65" applyNumberFormat="1" applyFont="1" applyFill="1" applyBorder="1" applyAlignment="1" applyProtection="1">
      <alignment horizontal="center" vertical="center"/>
      <protection/>
    </xf>
    <xf numFmtId="2" fontId="7" fillId="0" borderId="15"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4" fillId="0" borderId="17" xfId="59" applyNumberFormat="1" applyFont="1" applyFill="1" applyBorder="1" applyAlignment="1">
      <alignment vertical="top"/>
      <protection/>
    </xf>
    <xf numFmtId="2" fontId="4" fillId="0" borderId="18" xfId="59" applyNumberFormat="1" applyFont="1" applyFill="1" applyBorder="1" applyAlignment="1">
      <alignment vertical="top" readingOrder="1"/>
      <protection/>
    </xf>
    <xf numFmtId="2" fontId="7" fillId="0" borderId="18" xfId="55" applyNumberFormat="1" applyFont="1" applyFill="1" applyBorder="1" applyAlignment="1" applyProtection="1">
      <alignment horizontal="right" vertical="top"/>
      <protection locked="0"/>
    </xf>
    <xf numFmtId="2" fontId="7" fillId="0" borderId="18" xfId="55" applyNumberFormat="1" applyFont="1" applyFill="1" applyBorder="1" applyAlignment="1" applyProtection="1">
      <alignment horizontal="right" vertical="top"/>
      <protection/>
    </xf>
    <xf numFmtId="2" fontId="4" fillId="0" borderId="18" xfId="59" applyNumberFormat="1" applyFont="1" applyFill="1" applyBorder="1" applyAlignment="1">
      <alignment vertical="top"/>
      <protection/>
    </xf>
    <xf numFmtId="2" fontId="4" fillId="0" borderId="18" xfId="55" applyNumberFormat="1" applyFont="1" applyFill="1" applyBorder="1" applyAlignment="1">
      <alignment vertical="top"/>
      <protection/>
    </xf>
    <xf numFmtId="2" fontId="7" fillId="0" borderId="18" xfId="55" applyNumberFormat="1" applyFont="1" applyFill="1" applyBorder="1" applyAlignment="1" applyProtection="1">
      <alignment horizontal="left" vertical="top"/>
      <protection locked="0"/>
    </xf>
    <xf numFmtId="2" fontId="7" fillId="35" borderId="18" xfId="55" applyNumberFormat="1" applyFont="1" applyFill="1" applyBorder="1" applyAlignment="1" applyProtection="1">
      <alignment horizontal="right" vertical="top"/>
      <protection locked="0"/>
    </xf>
    <xf numFmtId="2" fontId="7" fillId="0" borderId="18" xfId="55" applyNumberFormat="1" applyFont="1" applyFill="1" applyBorder="1" applyAlignment="1" applyProtection="1">
      <alignment horizontal="center" vertical="top" wrapText="1"/>
      <protection locked="0"/>
    </xf>
    <xf numFmtId="2" fontId="7" fillId="0" borderId="18" xfId="55" applyNumberFormat="1" applyFont="1" applyFill="1" applyBorder="1" applyAlignment="1">
      <alignment horizontal="center" vertical="top" wrapText="1"/>
      <protection/>
    </xf>
    <xf numFmtId="2" fontId="7" fillId="0" borderId="18"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16" fillId="0" borderId="10"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7" fillId="34" borderId="10" xfId="55" applyNumberFormat="1" applyFont="1" applyFill="1" applyBorder="1" applyAlignment="1">
      <alignment horizontal="center" vertical="top" wrapText="1"/>
      <protection/>
    </xf>
    <xf numFmtId="0" fontId="4" fillId="0" borderId="18"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7" fillId="0" borderId="19" xfId="59" applyNumberFormat="1" applyFont="1" applyFill="1" applyBorder="1" applyAlignment="1" applyProtection="1">
      <alignment horizontal="center" vertical="top" wrapText="1"/>
      <protection/>
    </xf>
    <xf numFmtId="0" fontId="7" fillId="0" borderId="19" xfId="59" applyNumberFormat="1" applyFont="1" applyFill="1" applyBorder="1" applyAlignment="1">
      <alignment horizontal="center" vertical="top"/>
      <protection/>
    </xf>
    <xf numFmtId="0" fontId="4" fillId="0" borderId="0" xfId="59" applyNumberFormat="1" applyFont="1" applyFill="1" applyBorder="1" applyAlignment="1">
      <alignment horizontal="center" vertical="top"/>
      <protection/>
    </xf>
    <xf numFmtId="0" fontId="6" fillId="0" borderId="0" xfId="59" applyNumberFormat="1" applyFont="1" applyFill="1" applyBorder="1" applyAlignment="1" applyProtection="1">
      <alignment horizontal="center" vertical="center" wrapText="1"/>
      <protection/>
    </xf>
    <xf numFmtId="0" fontId="4" fillId="0" borderId="0" xfId="55" applyNumberFormat="1" applyFont="1" applyFill="1" applyBorder="1" applyAlignment="1">
      <alignment vertical="center" wrapText="1"/>
      <protection/>
    </xf>
    <xf numFmtId="0" fontId="7" fillId="0" borderId="20" xfId="59" applyNumberFormat="1" applyFont="1" applyFill="1" applyBorder="1" applyAlignment="1">
      <alignment horizontal="left" vertical="top" wrapText="1"/>
      <protection/>
    </xf>
    <xf numFmtId="0" fontId="0" fillId="0" borderId="0" xfId="55" applyNumberFormat="1" applyFill="1" applyAlignment="1">
      <alignment wrapText="1"/>
      <protection/>
    </xf>
    <xf numFmtId="0" fontId="17" fillId="35" borderId="10" xfId="59" applyNumberFormat="1" applyFont="1" applyFill="1" applyBorder="1" applyAlignment="1" applyProtection="1">
      <alignment horizontal="center" vertical="center" wrapText="1"/>
      <protection locked="0"/>
    </xf>
    <xf numFmtId="0" fontId="23" fillId="0" borderId="18" xfId="59" applyNumberFormat="1" applyFont="1" applyFill="1" applyBorder="1" applyAlignment="1">
      <alignment horizontal="center" vertical="top" wrapText="1"/>
      <protection/>
    </xf>
    <xf numFmtId="0" fontId="4" fillId="0" borderId="21" xfId="59" applyNumberFormat="1" applyFont="1" applyFill="1" applyBorder="1" applyAlignment="1">
      <alignment horizontal="center" vertical="top"/>
      <protection/>
    </xf>
    <xf numFmtId="0" fontId="15" fillId="0" borderId="11" xfId="55" applyNumberFormat="1" applyFont="1" applyFill="1" applyBorder="1" applyAlignment="1" applyProtection="1">
      <alignment horizontal="center" vertical="top"/>
      <protection/>
    </xf>
    <xf numFmtId="0" fontId="24" fillId="0" borderId="18" xfId="59" applyNumberFormat="1" applyFont="1" applyFill="1" applyBorder="1" applyAlignment="1">
      <alignment vertical="top" wrapText="1"/>
      <protection/>
    </xf>
    <xf numFmtId="0" fontId="26" fillId="0" borderId="18" xfId="0" applyFont="1" applyFill="1" applyBorder="1" applyAlignment="1">
      <alignment vertical="top" wrapText="1"/>
    </xf>
    <xf numFmtId="0" fontId="4" fillId="0" borderId="18" xfId="55" applyNumberFormat="1" applyFont="1" applyFill="1" applyBorder="1" applyAlignment="1">
      <alignment horizontal="center" vertical="top" readingOrder="1"/>
      <protection/>
    </xf>
    <xf numFmtId="173" fontId="24" fillId="0" borderId="18" xfId="59" applyNumberFormat="1" applyFont="1" applyFill="1" applyBorder="1" applyAlignment="1">
      <alignment horizontal="center" vertical="top" wrapText="1" readingOrder="1"/>
      <protection/>
    </xf>
    <xf numFmtId="0" fontId="11" fillId="0" borderId="12" xfId="55" applyNumberFormat="1" applyFont="1" applyFill="1" applyBorder="1" applyAlignment="1">
      <alignment horizontal="center" vertical="center" wrapText="1"/>
      <protection/>
    </xf>
    <xf numFmtId="0" fontId="14" fillId="0" borderId="1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6" xfId="55" applyNumberFormat="1" applyFont="1" applyFill="1" applyBorder="1" applyAlignment="1" applyProtection="1">
      <alignment horizontal="center" wrapText="1"/>
      <protection locked="0"/>
    </xf>
    <xf numFmtId="0" fontId="7" fillId="36" borderId="12" xfId="59" applyNumberFormat="1" applyFont="1" applyFill="1" applyBorder="1" applyAlignment="1" applyProtection="1">
      <alignment horizontal="left" vertical="top"/>
      <protection locked="0"/>
    </xf>
    <xf numFmtId="0" fontId="7" fillId="0" borderId="22" xfId="59" applyNumberFormat="1" applyFont="1" applyFill="1" applyBorder="1" applyAlignment="1">
      <alignment horizontal="left" vertical="top" wrapText="1"/>
      <protection/>
    </xf>
    <xf numFmtId="0" fontId="7" fillId="0" borderId="23" xfId="59" applyNumberFormat="1" applyFont="1" applyFill="1" applyBorder="1" applyAlignment="1">
      <alignment horizontal="left" vertical="top" wrapText="1"/>
      <protection/>
    </xf>
    <xf numFmtId="0" fontId="7" fillId="0" borderId="19" xfId="59" applyNumberFormat="1" applyFont="1" applyFill="1" applyBorder="1" applyAlignment="1">
      <alignment horizontal="left" vertical="top"/>
      <protection/>
    </xf>
    <xf numFmtId="0" fontId="7" fillId="0" borderId="24" xfId="59" applyNumberFormat="1" applyFont="1" applyFill="1" applyBorder="1" applyAlignment="1">
      <alignment horizontal="left"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2209800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PageLayoutView="0" workbookViewId="0" topLeftCell="A11">
      <selection activeCell="M15" sqref="M15"/>
    </sheetView>
  </sheetViews>
  <sheetFormatPr defaultColWidth="9.140625" defaultRowHeight="15"/>
  <cols>
    <col min="1" max="1" width="13.57421875" style="54" customWidth="1"/>
    <col min="2" max="2" width="49.7109375" style="64" customWidth="1"/>
    <col min="3" max="3" width="13.57421875" style="54" customWidth="1"/>
    <col min="4" max="4" width="12.421875" style="54" customWidth="1"/>
    <col min="5" max="5" width="13.421875" style="54"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4.28125" style="1" customWidth="1"/>
    <col min="55" max="55" width="22.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61" t="s">
        <v>1</v>
      </c>
      <c r="C2" s="7" t="s">
        <v>2</v>
      </c>
      <c r="D2" s="7" t="s">
        <v>3</v>
      </c>
      <c r="E2" s="7" t="s">
        <v>4</v>
      </c>
      <c r="J2" s="8"/>
      <c r="K2" s="8"/>
      <c r="L2" s="8"/>
      <c r="O2" s="5"/>
      <c r="P2" s="5"/>
      <c r="Q2" s="6"/>
    </row>
    <row r="3" spans="1:243" s="4" customFormat="1" ht="30" customHeight="1" hidden="1">
      <c r="A3" s="52" t="s">
        <v>5</v>
      </c>
      <c r="B3" s="62"/>
      <c r="C3" s="52"/>
      <c r="D3" s="52"/>
      <c r="E3" s="52"/>
      <c r="IE3" s="6"/>
      <c r="IF3" s="6"/>
      <c r="IG3" s="6"/>
      <c r="IH3" s="6"/>
      <c r="II3" s="6"/>
    </row>
    <row r="4" spans="1:243" s="9" customFormat="1" ht="30" customHeight="1">
      <c r="A4" s="76" t="s">
        <v>51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74</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73</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1" customFormat="1" ht="33.75" customHeight="1">
      <c r="A8" s="58"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2"/>
      <c r="IF8" s="12"/>
      <c r="IG8" s="12"/>
      <c r="IH8" s="12"/>
      <c r="II8" s="12"/>
    </row>
    <row r="9" spans="1:243" s="13"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4"/>
      <c r="IF9" s="14"/>
      <c r="IG9" s="14"/>
      <c r="IH9" s="14"/>
      <c r="II9" s="14"/>
    </row>
    <row r="10" spans="1:243" s="16" customFormat="1" ht="18.75" customHeight="1">
      <c r="A10" s="15" t="s">
        <v>9</v>
      </c>
      <c r="B10" s="15" t="s">
        <v>10</v>
      </c>
      <c r="C10" s="15" t="s">
        <v>10</v>
      </c>
      <c r="D10" s="15" t="s">
        <v>9</v>
      </c>
      <c r="E10" s="15" t="s">
        <v>10</v>
      </c>
      <c r="F10" s="15" t="s">
        <v>11</v>
      </c>
      <c r="G10" s="15" t="s">
        <v>11</v>
      </c>
      <c r="H10" s="15" t="s">
        <v>12</v>
      </c>
      <c r="I10" s="15" t="s">
        <v>10</v>
      </c>
      <c r="J10" s="15" t="s">
        <v>9</v>
      </c>
      <c r="K10" s="15" t="s">
        <v>13</v>
      </c>
      <c r="L10" s="15" t="s">
        <v>10</v>
      </c>
      <c r="M10" s="15" t="s">
        <v>9</v>
      </c>
      <c r="N10" s="15" t="s">
        <v>11</v>
      </c>
      <c r="O10" s="15" t="s">
        <v>11</v>
      </c>
      <c r="P10" s="15" t="s">
        <v>11</v>
      </c>
      <c r="Q10" s="15" t="s">
        <v>11</v>
      </c>
      <c r="R10" s="15" t="s">
        <v>12</v>
      </c>
      <c r="S10" s="15" t="s">
        <v>12</v>
      </c>
      <c r="T10" s="15" t="s">
        <v>11</v>
      </c>
      <c r="U10" s="15" t="s">
        <v>11</v>
      </c>
      <c r="V10" s="15" t="s">
        <v>11</v>
      </c>
      <c r="W10" s="15" t="s">
        <v>11</v>
      </c>
      <c r="X10" s="15" t="s">
        <v>12</v>
      </c>
      <c r="Y10" s="15" t="s">
        <v>12</v>
      </c>
      <c r="Z10" s="15" t="s">
        <v>11</v>
      </c>
      <c r="AA10" s="15" t="s">
        <v>11</v>
      </c>
      <c r="AB10" s="15" t="s">
        <v>11</v>
      </c>
      <c r="AC10" s="15" t="s">
        <v>11</v>
      </c>
      <c r="AD10" s="15" t="s">
        <v>12</v>
      </c>
      <c r="AE10" s="15" t="s">
        <v>12</v>
      </c>
      <c r="AF10" s="15" t="s">
        <v>11</v>
      </c>
      <c r="AG10" s="15" t="s">
        <v>11</v>
      </c>
      <c r="AH10" s="15" t="s">
        <v>11</v>
      </c>
      <c r="AI10" s="15" t="s">
        <v>11</v>
      </c>
      <c r="AJ10" s="15" t="s">
        <v>12</v>
      </c>
      <c r="AK10" s="15" t="s">
        <v>12</v>
      </c>
      <c r="AL10" s="15" t="s">
        <v>11</v>
      </c>
      <c r="AM10" s="15" t="s">
        <v>11</v>
      </c>
      <c r="AN10" s="15" t="s">
        <v>11</v>
      </c>
      <c r="AO10" s="15" t="s">
        <v>11</v>
      </c>
      <c r="AP10" s="15" t="s">
        <v>12</v>
      </c>
      <c r="AQ10" s="15" t="s">
        <v>12</v>
      </c>
      <c r="AR10" s="15" t="s">
        <v>11</v>
      </c>
      <c r="AS10" s="15" t="s">
        <v>11</v>
      </c>
      <c r="AT10" s="15" t="s">
        <v>9</v>
      </c>
      <c r="AU10" s="15" t="s">
        <v>9</v>
      </c>
      <c r="AV10" s="15" t="s">
        <v>12</v>
      </c>
      <c r="AW10" s="15" t="s">
        <v>12</v>
      </c>
      <c r="AX10" s="15" t="s">
        <v>9</v>
      </c>
      <c r="AY10" s="15" t="s">
        <v>9</v>
      </c>
      <c r="AZ10" s="15" t="s">
        <v>14</v>
      </c>
      <c r="BA10" s="15" t="s">
        <v>9</v>
      </c>
      <c r="BB10" s="15" t="s">
        <v>9</v>
      </c>
      <c r="BC10" s="15" t="s">
        <v>10</v>
      </c>
      <c r="IE10" s="17"/>
      <c r="IF10" s="17"/>
      <c r="IG10" s="17"/>
      <c r="IH10" s="17"/>
      <c r="II10" s="17"/>
    </row>
    <row r="11" spans="1:243" s="16" customFormat="1" ht="94.5" customHeight="1">
      <c r="A11" s="15" t="s">
        <v>15</v>
      </c>
      <c r="B11" s="18" t="s">
        <v>16</v>
      </c>
      <c r="C11" s="18" t="s">
        <v>17</v>
      </c>
      <c r="D11" s="18" t="s">
        <v>18</v>
      </c>
      <c r="E11" s="18" t="s">
        <v>19</v>
      </c>
      <c r="F11" s="18" t="s">
        <v>20</v>
      </c>
      <c r="G11" s="18"/>
      <c r="H11" s="18"/>
      <c r="I11" s="18" t="s">
        <v>21</v>
      </c>
      <c r="J11" s="18" t="s">
        <v>22</v>
      </c>
      <c r="K11" s="18" t="s">
        <v>23</v>
      </c>
      <c r="L11" s="18" t="s">
        <v>24</v>
      </c>
      <c r="M11" s="19" t="s">
        <v>25</v>
      </c>
      <c r="N11" s="18" t="s">
        <v>26</v>
      </c>
      <c r="O11" s="18" t="s">
        <v>52</v>
      </c>
      <c r="P11" s="18" t="s">
        <v>27</v>
      </c>
      <c r="Q11" s="18" t="s">
        <v>28</v>
      </c>
      <c r="R11" s="18" t="s">
        <v>29</v>
      </c>
      <c r="S11" s="18" t="s">
        <v>30</v>
      </c>
      <c r="T11" s="18" t="s">
        <v>31</v>
      </c>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20" t="s">
        <v>32</v>
      </c>
      <c r="BB11" s="20" t="s">
        <v>33</v>
      </c>
      <c r="BC11" s="21" t="s">
        <v>34</v>
      </c>
      <c r="IE11" s="17"/>
      <c r="IF11" s="17"/>
      <c r="IG11" s="17"/>
      <c r="IH11" s="17"/>
      <c r="II11" s="17"/>
    </row>
    <row r="12" spans="1:243" s="16" customFormat="1" ht="15">
      <c r="A12" s="15">
        <v>1</v>
      </c>
      <c r="B12" s="55">
        <v>2</v>
      </c>
      <c r="C12" s="55">
        <v>3</v>
      </c>
      <c r="D12" s="55">
        <v>4</v>
      </c>
      <c r="E12" s="22">
        <v>5</v>
      </c>
      <c r="F12" s="22">
        <v>6</v>
      </c>
      <c r="G12" s="22">
        <v>7</v>
      </c>
      <c r="H12" s="22">
        <v>8</v>
      </c>
      <c r="I12" s="22">
        <v>9</v>
      </c>
      <c r="J12" s="22">
        <v>10</v>
      </c>
      <c r="K12" s="22">
        <v>11</v>
      </c>
      <c r="L12" s="22">
        <v>12</v>
      </c>
      <c r="M12" s="22">
        <v>7</v>
      </c>
      <c r="N12" s="22">
        <v>8</v>
      </c>
      <c r="O12" s="22">
        <v>9</v>
      </c>
      <c r="P12" s="22">
        <v>10</v>
      </c>
      <c r="Q12" s="22">
        <v>11</v>
      </c>
      <c r="R12" s="22">
        <v>12</v>
      </c>
      <c r="S12" s="22">
        <v>13</v>
      </c>
      <c r="T12" s="22">
        <v>14</v>
      </c>
      <c r="U12" s="22">
        <v>21</v>
      </c>
      <c r="V12" s="22">
        <v>22</v>
      </c>
      <c r="W12" s="22">
        <v>23</v>
      </c>
      <c r="X12" s="22">
        <v>24</v>
      </c>
      <c r="Y12" s="22">
        <v>25</v>
      </c>
      <c r="Z12" s="22">
        <v>26</v>
      </c>
      <c r="AA12" s="22">
        <v>27</v>
      </c>
      <c r="AB12" s="22">
        <v>28</v>
      </c>
      <c r="AC12" s="22">
        <v>29</v>
      </c>
      <c r="AD12" s="22">
        <v>30</v>
      </c>
      <c r="AE12" s="22">
        <v>31</v>
      </c>
      <c r="AF12" s="22">
        <v>32</v>
      </c>
      <c r="AG12" s="22">
        <v>33</v>
      </c>
      <c r="AH12" s="22">
        <v>34</v>
      </c>
      <c r="AI12" s="22">
        <v>35</v>
      </c>
      <c r="AJ12" s="22">
        <v>36</v>
      </c>
      <c r="AK12" s="22">
        <v>37</v>
      </c>
      <c r="AL12" s="22">
        <v>38</v>
      </c>
      <c r="AM12" s="22">
        <v>39</v>
      </c>
      <c r="AN12" s="22">
        <v>40</v>
      </c>
      <c r="AO12" s="22">
        <v>41</v>
      </c>
      <c r="AP12" s="22">
        <v>42</v>
      </c>
      <c r="AQ12" s="22">
        <v>43</v>
      </c>
      <c r="AR12" s="22">
        <v>44</v>
      </c>
      <c r="AS12" s="22">
        <v>45</v>
      </c>
      <c r="AT12" s="22">
        <v>46</v>
      </c>
      <c r="AU12" s="22">
        <v>47</v>
      </c>
      <c r="AV12" s="22">
        <v>48</v>
      </c>
      <c r="AW12" s="22">
        <v>49</v>
      </c>
      <c r="AX12" s="22">
        <v>50</v>
      </c>
      <c r="AY12" s="22">
        <v>51</v>
      </c>
      <c r="AZ12" s="22">
        <v>52</v>
      </c>
      <c r="BA12" s="22">
        <v>15</v>
      </c>
      <c r="BB12" s="22">
        <v>16</v>
      </c>
      <c r="BC12" s="22">
        <v>17</v>
      </c>
      <c r="IE12" s="17"/>
      <c r="IF12" s="17"/>
      <c r="IG12" s="17"/>
      <c r="IH12" s="17"/>
      <c r="II12" s="17"/>
    </row>
    <row r="13" spans="1:243" s="24" customFormat="1" ht="83.25" customHeight="1">
      <c r="A13" s="56">
        <v>1.1</v>
      </c>
      <c r="B13" s="69" t="s">
        <v>78</v>
      </c>
      <c r="C13" s="66" t="s">
        <v>53</v>
      </c>
      <c r="D13" s="72">
        <v>330</v>
      </c>
      <c r="E13" s="71" t="s">
        <v>37</v>
      </c>
      <c r="F13" s="42"/>
      <c r="G13" s="43"/>
      <c r="H13" s="44"/>
      <c r="I13" s="45" t="s">
        <v>38</v>
      </c>
      <c r="J13" s="46">
        <f aca="true" t="shared" si="0" ref="J13:J20">IF(I13="Less(-)",-1,1)</f>
        <v>1</v>
      </c>
      <c r="K13" s="47" t="s">
        <v>39</v>
      </c>
      <c r="L13" s="47" t="s">
        <v>4</v>
      </c>
      <c r="M13" s="48"/>
      <c r="N13" s="43"/>
      <c r="O13" s="43"/>
      <c r="P13" s="49"/>
      <c r="Q13" s="43"/>
      <c r="R13" s="43"/>
      <c r="S13" s="49"/>
      <c r="T13" s="49"/>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1">
        <f>D13*M13</f>
        <v>0</v>
      </c>
      <c r="BB13" s="37">
        <f>D13*M13+N13+O13+P13+Q13+R13</f>
        <v>0</v>
      </c>
      <c r="BC13" s="23" t="str">
        <f aca="true" t="shared" si="1" ref="BC13:BC20">SpellNumber(L13,BB13)</f>
        <v>INR Zero Only</v>
      </c>
      <c r="IA13" s="24">
        <v>1.1</v>
      </c>
      <c r="IB13" s="57" t="s">
        <v>61</v>
      </c>
      <c r="IC13" s="24" t="s">
        <v>53</v>
      </c>
      <c r="ID13" s="24">
        <v>1</v>
      </c>
      <c r="IE13" s="25" t="s">
        <v>65</v>
      </c>
      <c r="IF13" s="25" t="s">
        <v>40</v>
      </c>
      <c r="IG13" s="25" t="s">
        <v>36</v>
      </c>
      <c r="IH13" s="25">
        <v>123.223</v>
      </c>
      <c r="II13" s="25" t="s">
        <v>37</v>
      </c>
    </row>
    <row r="14" spans="1:243" s="24" customFormat="1" ht="85.5" customHeight="1">
      <c r="A14" s="56">
        <v>1.2</v>
      </c>
      <c r="B14" s="70" t="s">
        <v>77</v>
      </c>
      <c r="C14" s="66" t="s">
        <v>54</v>
      </c>
      <c r="D14" s="72">
        <v>330</v>
      </c>
      <c r="E14" s="71" t="s">
        <v>37</v>
      </c>
      <c r="F14" s="42"/>
      <c r="G14" s="43"/>
      <c r="H14" s="43"/>
      <c r="I14" s="45" t="s">
        <v>38</v>
      </c>
      <c r="J14" s="46">
        <f t="shared" si="0"/>
        <v>1</v>
      </c>
      <c r="K14" s="47" t="s">
        <v>39</v>
      </c>
      <c r="L14" s="47" t="s">
        <v>4</v>
      </c>
      <c r="M14" s="48"/>
      <c r="N14" s="43"/>
      <c r="O14" s="43"/>
      <c r="P14" s="49"/>
      <c r="Q14" s="43"/>
      <c r="R14" s="43"/>
      <c r="S14" s="49"/>
      <c r="T14" s="49"/>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1">
        <f aca="true" t="shared" si="2" ref="BA14:BA20">D14*M14</f>
        <v>0</v>
      </c>
      <c r="BB14" s="37">
        <f aca="true" t="shared" si="3" ref="BB14:BB20">D14*M14+N14+O14+P14+Q14+R14</f>
        <v>0</v>
      </c>
      <c r="BC14" s="23" t="str">
        <f t="shared" si="1"/>
        <v>INR Zero Only</v>
      </c>
      <c r="IA14" s="24">
        <v>1.2</v>
      </c>
      <c r="IB14" s="24" t="s">
        <v>63</v>
      </c>
      <c r="IC14" s="24" t="s">
        <v>54</v>
      </c>
      <c r="ID14" s="24">
        <v>1</v>
      </c>
      <c r="IE14" s="25" t="s">
        <v>65</v>
      </c>
      <c r="IF14" s="25" t="s">
        <v>42</v>
      </c>
      <c r="IG14" s="25" t="s">
        <v>41</v>
      </c>
      <c r="IH14" s="25">
        <v>213</v>
      </c>
      <c r="II14" s="25" t="s">
        <v>37</v>
      </c>
    </row>
    <row r="15" spans="1:243" s="24" customFormat="1" ht="84" customHeight="1">
      <c r="A15" s="56">
        <v>1.3</v>
      </c>
      <c r="B15" s="70" t="s">
        <v>76</v>
      </c>
      <c r="C15" s="66" t="s">
        <v>55</v>
      </c>
      <c r="D15" s="72">
        <v>220</v>
      </c>
      <c r="E15" s="71" t="s">
        <v>37</v>
      </c>
      <c r="F15" s="42"/>
      <c r="G15" s="43"/>
      <c r="H15" s="43"/>
      <c r="I15" s="45" t="s">
        <v>38</v>
      </c>
      <c r="J15" s="46">
        <f t="shared" si="0"/>
        <v>1</v>
      </c>
      <c r="K15" s="47" t="s">
        <v>39</v>
      </c>
      <c r="L15" s="47" t="s">
        <v>4</v>
      </c>
      <c r="M15" s="48"/>
      <c r="N15" s="43"/>
      <c r="O15" s="43"/>
      <c r="P15" s="49"/>
      <c r="Q15" s="43"/>
      <c r="R15" s="43"/>
      <c r="S15" s="49"/>
      <c r="T15" s="49"/>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 t="shared" si="2"/>
        <v>0</v>
      </c>
      <c r="BB15" s="37">
        <f t="shared" si="3"/>
        <v>0</v>
      </c>
      <c r="BC15" s="23" t="str">
        <f t="shared" si="1"/>
        <v>INR Zero Only</v>
      </c>
      <c r="IA15" s="24">
        <v>1.3</v>
      </c>
      <c r="IB15" s="24" t="s">
        <v>62</v>
      </c>
      <c r="IC15" s="24" t="s">
        <v>55</v>
      </c>
      <c r="ID15" s="24">
        <v>1</v>
      </c>
      <c r="IE15" s="25" t="s">
        <v>65</v>
      </c>
      <c r="IF15" s="25" t="s">
        <v>42</v>
      </c>
      <c r="IG15" s="25" t="s">
        <v>41</v>
      </c>
      <c r="IH15" s="25">
        <v>213</v>
      </c>
      <c r="II15" s="25" t="s">
        <v>37</v>
      </c>
    </row>
    <row r="16" spans="1:243" s="24" customFormat="1" ht="86.25" customHeight="1">
      <c r="A16" s="56">
        <v>1.4</v>
      </c>
      <c r="B16" s="70" t="s">
        <v>75</v>
      </c>
      <c r="C16" s="66" t="s">
        <v>56</v>
      </c>
      <c r="D16" s="72">
        <v>220</v>
      </c>
      <c r="E16" s="71" t="s">
        <v>37</v>
      </c>
      <c r="F16" s="42"/>
      <c r="G16" s="43"/>
      <c r="H16" s="43"/>
      <c r="I16" s="45" t="s">
        <v>38</v>
      </c>
      <c r="J16" s="46">
        <f t="shared" si="0"/>
        <v>1</v>
      </c>
      <c r="K16" s="47" t="s">
        <v>39</v>
      </c>
      <c r="L16" s="47" t="s">
        <v>4</v>
      </c>
      <c r="M16" s="48"/>
      <c r="N16" s="43"/>
      <c r="O16" s="43"/>
      <c r="P16" s="49"/>
      <c r="Q16" s="43"/>
      <c r="R16" s="43"/>
      <c r="S16" s="49"/>
      <c r="T16" s="49"/>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1">
        <f t="shared" si="2"/>
        <v>0</v>
      </c>
      <c r="BB16" s="37">
        <f t="shared" si="3"/>
        <v>0</v>
      </c>
      <c r="BC16" s="23" t="str">
        <f t="shared" si="1"/>
        <v>INR Zero Only</v>
      </c>
      <c r="IA16" s="24">
        <v>1.4</v>
      </c>
      <c r="IB16" s="57" t="s">
        <v>66</v>
      </c>
      <c r="IC16" s="24" t="s">
        <v>56</v>
      </c>
      <c r="ID16" s="24">
        <v>1</v>
      </c>
      <c r="IE16" s="25" t="s">
        <v>65</v>
      </c>
      <c r="IF16" s="25" t="s">
        <v>35</v>
      </c>
      <c r="IG16" s="25" t="s">
        <v>43</v>
      </c>
      <c r="IH16" s="25">
        <v>10</v>
      </c>
      <c r="II16" s="25" t="s">
        <v>37</v>
      </c>
    </row>
    <row r="17" spans="1:243" s="24" customFormat="1" ht="27.75" customHeight="1">
      <c r="A17" s="56">
        <v>1.5</v>
      </c>
      <c r="B17" s="69" t="s">
        <v>69</v>
      </c>
      <c r="C17" s="66" t="s">
        <v>57</v>
      </c>
      <c r="D17" s="72">
        <v>1</v>
      </c>
      <c r="E17" s="71" t="s">
        <v>37</v>
      </c>
      <c r="F17" s="42"/>
      <c r="G17" s="43"/>
      <c r="H17" s="43"/>
      <c r="I17" s="45" t="s">
        <v>38</v>
      </c>
      <c r="J17" s="46">
        <f t="shared" si="0"/>
        <v>1</v>
      </c>
      <c r="K17" s="47" t="s">
        <v>39</v>
      </c>
      <c r="L17" s="47" t="s">
        <v>4</v>
      </c>
      <c r="M17" s="48"/>
      <c r="N17" s="43"/>
      <c r="O17" s="43"/>
      <c r="P17" s="49"/>
      <c r="Q17" s="43"/>
      <c r="R17" s="43"/>
      <c r="S17" s="49"/>
      <c r="T17" s="49"/>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1">
        <f t="shared" si="2"/>
        <v>0</v>
      </c>
      <c r="BB17" s="37">
        <f t="shared" si="3"/>
        <v>0</v>
      </c>
      <c r="BC17" s="23" t="str">
        <f t="shared" si="1"/>
        <v>INR Zero Only</v>
      </c>
      <c r="IA17" s="24">
        <v>1.5</v>
      </c>
      <c r="IB17" s="57" t="s">
        <v>64</v>
      </c>
      <c r="IC17" s="24" t="s">
        <v>57</v>
      </c>
      <c r="ID17" s="24">
        <v>1</v>
      </c>
      <c r="IE17" s="25" t="s">
        <v>65</v>
      </c>
      <c r="IF17" s="25" t="s">
        <v>42</v>
      </c>
      <c r="IG17" s="25" t="s">
        <v>41</v>
      </c>
      <c r="IH17" s="25">
        <v>213</v>
      </c>
      <c r="II17" s="25" t="s">
        <v>37</v>
      </c>
    </row>
    <row r="18" spans="1:243" s="24" customFormat="1" ht="32.25" customHeight="1">
      <c r="A18" s="56">
        <v>1.6</v>
      </c>
      <c r="B18" s="69" t="s">
        <v>70</v>
      </c>
      <c r="C18" s="66" t="s">
        <v>58</v>
      </c>
      <c r="D18" s="72">
        <v>1</v>
      </c>
      <c r="E18" s="71" t="s">
        <v>37</v>
      </c>
      <c r="F18" s="42"/>
      <c r="G18" s="43"/>
      <c r="H18" s="43"/>
      <c r="I18" s="45" t="s">
        <v>38</v>
      </c>
      <c r="J18" s="46">
        <f t="shared" si="0"/>
        <v>1</v>
      </c>
      <c r="K18" s="47" t="s">
        <v>39</v>
      </c>
      <c r="L18" s="47" t="s">
        <v>4</v>
      </c>
      <c r="M18" s="48"/>
      <c r="N18" s="43"/>
      <c r="O18" s="43"/>
      <c r="P18" s="49"/>
      <c r="Q18" s="43"/>
      <c r="R18" s="43"/>
      <c r="S18" s="49"/>
      <c r="T18" s="49"/>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1">
        <f t="shared" si="2"/>
        <v>0</v>
      </c>
      <c r="BB18" s="37">
        <f t="shared" si="3"/>
        <v>0</v>
      </c>
      <c r="BC18" s="23" t="str">
        <f t="shared" si="1"/>
        <v>INR Zero Only</v>
      </c>
      <c r="IA18" s="24">
        <v>1.6</v>
      </c>
      <c r="IB18" s="24" t="s">
        <v>62</v>
      </c>
      <c r="IC18" s="24" t="s">
        <v>58</v>
      </c>
      <c r="ID18" s="24">
        <v>1</v>
      </c>
      <c r="IE18" s="25" t="s">
        <v>65</v>
      </c>
      <c r="IF18" s="25" t="s">
        <v>35</v>
      </c>
      <c r="IG18" s="25" t="s">
        <v>43</v>
      </c>
      <c r="IH18" s="25">
        <v>10</v>
      </c>
      <c r="II18" s="25" t="s">
        <v>37</v>
      </c>
    </row>
    <row r="19" spans="1:243" s="24" customFormat="1" ht="31.5" customHeight="1">
      <c r="A19" s="56">
        <v>1.7</v>
      </c>
      <c r="B19" s="69" t="s">
        <v>71</v>
      </c>
      <c r="C19" s="66" t="s">
        <v>59</v>
      </c>
      <c r="D19" s="72">
        <v>1</v>
      </c>
      <c r="E19" s="71" t="s">
        <v>37</v>
      </c>
      <c r="F19" s="42"/>
      <c r="G19" s="43"/>
      <c r="H19" s="44"/>
      <c r="I19" s="45" t="s">
        <v>38</v>
      </c>
      <c r="J19" s="46">
        <f t="shared" si="0"/>
        <v>1</v>
      </c>
      <c r="K19" s="47" t="s">
        <v>39</v>
      </c>
      <c r="L19" s="47" t="s">
        <v>4</v>
      </c>
      <c r="M19" s="48"/>
      <c r="N19" s="43"/>
      <c r="O19" s="43"/>
      <c r="P19" s="49"/>
      <c r="Q19" s="43"/>
      <c r="R19" s="43"/>
      <c r="S19" s="49"/>
      <c r="T19" s="49"/>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1">
        <f t="shared" si="2"/>
        <v>0</v>
      </c>
      <c r="BB19" s="37">
        <f t="shared" si="3"/>
        <v>0</v>
      </c>
      <c r="BC19" s="23" t="str">
        <f t="shared" si="1"/>
        <v>INR Zero Only</v>
      </c>
      <c r="IA19" s="24">
        <v>1.7</v>
      </c>
      <c r="IB19" s="57" t="s">
        <v>67</v>
      </c>
      <c r="IC19" s="24" t="s">
        <v>59</v>
      </c>
      <c r="ID19" s="24">
        <v>1</v>
      </c>
      <c r="IE19" s="25" t="s">
        <v>65</v>
      </c>
      <c r="IF19" s="25" t="s">
        <v>40</v>
      </c>
      <c r="IG19" s="25" t="s">
        <v>36</v>
      </c>
      <c r="IH19" s="25">
        <v>123.223</v>
      </c>
      <c r="II19" s="25" t="s">
        <v>37</v>
      </c>
    </row>
    <row r="20" spans="1:243" s="24" customFormat="1" ht="31.5" customHeight="1">
      <c r="A20" s="56">
        <v>1.8</v>
      </c>
      <c r="B20" s="69" t="s">
        <v>72</v>
      </c>
      <c r="C20" s="66" t="s">
        <v>60</v>
      </c>
      <c r="D20" s="72">
        <v>1</v>
      </c>
      <c r="E20" s="71" t="s">
        <v>37</v>
      </c>
      <c r="F20" s="42"/>
      <c r="G20" s="43"/>
      <c r="H20" s="43"/>
      <c r="I20" s="45" t="s">
        <v>38</v>
      </c>
      <c r="J20" s="46">
        <f t="shared" si="0"/>
        <v>1</v>
      </c>
      <c r="K20" s="47" t="s">
        <v>39</v>
      </c>
      <c r="L20" s="47" t="s">
        <v>4</v>
      </c>
      <c r="M20" s="48"/>
      <c r="N20" s="43"/>
      <c r="O20" s="43"/>
      <c r="P20" s="49"/>
      <c r="Q20" s="43"/>
      <c r="R20" s="43"/>
      <c r="S20" s="49"/>
      <c r="T20" s="49"/>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1">
        <f t="shared" si="2"/>
        <v>0</v>
      </c>
      <c r="BB20" s="37">
        <f t="shared" si="3"/>
        <v>0</v>
      </c>
      <c r="BC20" s="23" t="str">
        <f t="shared" si="1"/>
        <v>INR Zero Only</v>
      </c>
      <c r="IA20" s="24">
        <v>1.8</v>
      </c>
      <c r="IB20" s="57" t="s">
        <v>68</v>
      </c>
      <c r="IC20" s="24" t="s">
        <v>60</v>
      </c>
      <c r="ID20" s="24">
        <v>1</v>
      </c>
      <c r="IE20" s="25" t="s">
        <v>65</v>
      </c>
      <c r="IF20" s="25" t="s">
        <v>42</v>
      </c>
      <c r="IG20" s="25" t="s">
        <v>41</v>
      </c>
      <c r="IH20" s="25">
        <v>213</v>
      </c>
      <c r="II20" s="25" t="s">
        <v>37</v>
      </c>
    </row>
    <row r="21" spans="1:243" s="24" customFormat="1" ht="24.75" customHeight="1">
      <c r="A21" s="79" t="s">
        <v>44</v>
      </c>
      <c r="B21" s="80"/>
      <c r="C21" s="67"/>
      <c r="D21" s="60"/>
      <c r="E21" s="60"/>
      <c r="F21" s="38"/>
      <c r="G21" s="38"/>
      <c r="H21" s="39"/>
      <c r="I21" s="39"/>
      <c r="J21" s="39"/>
      <c r="K21" s="39"/>
      <c r="L21" s="40"/>
      <c r="BA21" s="41">
        <f>SUM(BA13:BA20)</f>
        <v>0</v>
      </c>
      <c r="BB21" s="41">
        <f>SUM(BB13:BB20)</f>
        <v>0</v>
      </c>
      <c r="BC21" s="23" t="str">
        <f>SpellNumber($E$2,BB21)</f>
        <v>INR Zero Only</v>
      </c>
      <c r="IE21" s="25">
        <v>4</v>
      </c>
      <c r="IF21" s="25" t="s">
        <v>42</v>
      </c>
      <c r="IG21" s="25" t="s">
        <v>45</v>
      </c>
      <c r="IH21" s="25">
        <v>10</v>
      </c>
      <c r="II21" s="25" t="s">
        <v>37</v>
      </c>
    </row>
    <row r="22" spans="1:243" s="31" customFormat="1" ht="14.25" customHeight="1" hidden="1">
      <c r="A22" s="59" t="s">
        <v>46</v>
      </c>
      <c r="B22" s="63"/>
      <c r="C22" s="68"/>
      <c r="D22" s="53"/>
      <c r="E22" s="65" t="s">
        <v>47</v>
      </c>
      <c r="F22" s="36"/>
      <c r="G22" s="26"/>
      <c r="H22" s="27"/>
      <c r="I22" s="27"/>
      <c r="J22" s="27"/>
      <c r="K22" s="28"/>
      <c r="L22" s="29"/>
      <c r="M22" s="30" t="s">
        <v>48</v>
      </c>
      <c r="O22" s="24"/>
      <c r="P22" s="24"/>
      <c r="Q22" s="24"/>
      <c r="R22" s="24"/>
      <c r="S22" s="24"/>
      <c r="BA22" s="32">
        <f>IF(ISBLANK(F22),0,IF(E22="Excess (+)",ROUND(BA21+(BA21*F22),2),IF(E22="Less (-)",ROUND(BA21+(BA21*F22*(-1)),2),0)))</f>
        <v>0</v>
      </c>
      <c r="BB22" s="33">
        <f>ROUND(BA22,0)</f>
        <v>0</v>
      </c>
      <c r="BC22" s="34" t="str">
        <f>SpellNumber(L22,BB22)</f>
        <v> Zero Only</v>
      </c>
      <c r="IE22" s="35"/>
      <c r="IF22" s="35"/>
      <c r="IG22" s="35"/>
      <c r="IH22" s="35"/>
      <c r="II22" s="35"/>
    </row>
    <row r="23" spans="1:243" s="31" customFormat="1" ht="43.5" customHeight="1">
      <c r="A23" s="81" t="s">
        <v>49</v>
      </c>
      <c r="B23" s="82"/>
      <c r="C23" s="74" t="str">
        <f>SpellNumber($E$2,BB21)</f>
        <v>INR Zero Only</v>
      </c>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IE23" s="35"/>
      <c r="IF23" s="35"/>
      <c r="IG23" s="35"/>
      <c r="IH23" s="35"/>
      <c r="II23" s="35"/>
    </row>
  </sheetData>
  <sheetProtection password="E491" sheet="1"/>
  <mergeCells count="10">
    <mergeCell ref="A9:BC9"/>
    <mergeCell ref="C23:BC23"/>
    <mergeCell ref="A1:L1"/>
    <mergeCell ref="A4:BC4"/>
    <mergeCell ref="A5:BC5"/>
    <mergeCell ref="A6:BC6"/>
    <mergeCell ref="A7:BC7"/>
    <mergeCell ref="B8:BC8"/>
    <mergeCell ref="A21:B21"/>
    <mergeCell ref="A23:B23"/>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type="list" allowBlank="1" showInputMessage="1" showErrorMessage="1" sqref="L13:L20">
      <formula1>"INR"</formula1>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50</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2023-10-13T07:19:23Z</cp:lastPrinted>
  <dcterms:created xsi:type="dcterms:W3CDTF">2009-01-30T06:42:42Z</dcterms:created>
  <dcterms:modified xsi:type="dcterms:W3CDTF">2024-04-25T11:11:05Z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