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<sst xmlns="http://schemas.openxmlformats.org/spreadsheetml/2006/main" count="147" uniqueCount="72">
  <si>
    <t>BoQ_Ver3.1</t>
  </si>
  <si>
    <t>Item Wise</t>
  </si>
  <si>
    <t>Normal</t>
  </si>
  <si>
    <t>INR Only</t>
  </si>
  <si>
    <t>INR</t>
  </si>
  <si>
    <t>Select, Excess (+), Less (-)</t>
  </si>
  <si>
    <t xml:space="preserve"> </t>
  </si>
  <si>
    <t>NUMBER</t>
  </si>
  <si>
    <t>TEXT</t>
  </si>
  <si>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</si>
  <si>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</si>
  <si>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</si>
  <si>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</si>
  <si>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</si>
  <si>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</si>
  <si>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</si>
  <si>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</si>
  <si>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</si>
  <si>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</si>
  <si>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</si>
  <si>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</si>
  <si>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</si>
  <si>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</si>
  <si>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</si>
  <si>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</si>
  <si>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</si>
  <si>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</si>
  <si>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</si>
  <si>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</si>
  <si>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</si>
  <si>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</si>
  <si>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</si>
  <si>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</si>
  <si>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</si>
  <si>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</si>
  <si>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</si>
  <si>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</si>
  <si>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</si>
  <si>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</si>
  <si>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</si>
  <si>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</si>
  <si>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</si>
  <si>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</si>
  <si>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item4</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</si>
  <si>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</si>
  <si>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</si>
  <si>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</si>
  <si>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Cum</t>
  </si>
  <si>
    <t>Sr.
No.</t>
  </si>
  <si>
    <t>Providing and laying in position cement concrete of specified grade excluding the cost of centering and shuttering - All work up to plinth level :</t>
  </si>
  <si>
    <t>cum</t>
  </si>
  <si>
    <t>sqm</t>
  </si>
  <si>
    <t>item2</t>
  </si>
  <si>
    <t>item3</t>
  </si>
  <si>
    <t>item6</t>
  </si>
  <si>
    <t>item1</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</si>
  <si>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</si>
  <si>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</si>
  <si>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</si>
  <si>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</si>
  <si>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</si>
  <si>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t>Supplying and filling in plinth with sand under floors, including watering, ramming, consolidating and dressing complete.</t>
  </si>
  <si>
    <t>Brick work with common burnt clay F.P.S. (non modular) bricks of class designation 7.5 in foundation and plinth in:</t>
  </si>
  <si>
    <t>Cement mortar 1:6 (1 cement : 6 coarse sand)</t>
  </si>
  <si>
    <t>All kinds of soil</t>
  </si>
  <si>
    <t>1:3:6 (1 Cement : 3 coarse sand (zone-III) derived from natural sources : 6 graded stone aggregate 40 mm nominal size derived from natural sources)</t>
  </si>
  <si>
    <t>12 mm cement plaster of mix :</t>
  </si>
  <si>
    <t>1:4 (1 cement: 4 fine sand)</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</si>
  <si>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</si>
  <si>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r>
      <t xml:space="preserve">TEXT </t>
    </r>
    <r>
      <rPr>
        <b/>
        <sz val="12"/>
        <color indexed="10"/>
        <rFont val="Times New Roman"/>
        <family val="1"/>
      </rPr>
      <t>#</t>
    </r>
  </si>
  <si>
    <t>Contract No:  &lt;IISER/EE-EO/ESTIMATE-P/23-24/10&gt;</t>
  </si>
  <si>
    <t>Name of Work: &lt;Provision &amp; repair of parking at IISER Mohali&gt;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</si>
</sst>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b/>
      <sz val="9"/>
      <color indexed="8"/>
      <name val="Tahoma"/>
      <family val="2"/>
    </font>
    <font>
      <sz val="9"/>
      <color indexed="8"/>
      <name val="Tahoma"/>
      <family val="2"/>
    </font>
    <font>
      <b/>
      <sz val="16"/>
      <color indexed="8"/>
      <name val="Calibri"/>
      <family val="2"/>
    </font>
    <font>
      <sz val="12"/>
      <name val="Times New Roman"/>
      <family val="1"/>
    </font>
    <font>
      <sz val="12"/>
      <color indexed="23"/>
      <name val="Times New Roman"/>
      <family val="1"/>
    </font>
    <font>
      <b/>
      <u val="single"/>
      <sz val="12"/>
      <color indexed="8"/>
      <name val="Times New Roman"/>
      <family val="1"/>
    </font>
    <font>
      <b/>
      <u val="single"/>
      <sz val="12"/>
      <color indexed="23"/>
      <name val="Times New Roman"/>
      <family val="1"/>
    </font>
    <font>
      <sz val="12"/>
      <color indexed="8"/>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0"/>
      <name val="Times New Roman"/>
      <family val="1"/>
    </font>
    <font>
      <b/>
      <sz val="14"/>
      <color indexed="18"/>
      <name val="Times New Roman"/>
      <family val="1"/>
    </font>
    <font>
      <sz val="14"/>
      <color indexed="8"/>
      <name val="Times New Roman"/>
      <family val="1"/>
    </font>
    <font>
      <sz val="14"/>
      <color indexed="31"/>
      <name val="Times New Roman"/>
      <family val="1"/>
    </font>
    <font>
      <b/>
      <sz val="14"/>
      <color indexed="16"/>
      <name val="Times New Roman"/>
      <family val="1"/>
    </font>
    <font>
      <b/>
      <sz val="14"/>
      <color indexed="17"/>
      <name val="Times New Roman"/>
      <family val="1"/>
    </font>
    <font>
      <b/>
      <i/>
      <sz val="12"/>
      <color indexed="8"/>
      <name val="Times New Roman"/>
      <family val="1"/>
    </font>
    <font>
      <b/>
      <sz val="12"/>
      <name val="Times New Roman"/>
      <family val="1"/>
    </font>
    <font>
      <b/>
      <sz val="12"/>
      <color indexed="10"/>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8">
    <xf numFmtId="0" fontId="0" fillId="0" borderId="0" xfId="0" applyAlignment="1">
      <alignment/>
    </xf>
    <xf numFmtId="0" fontId="5" fillId="0" borderId="0" xfId="55" applyNumberFormat="1" applyFont="1" applyFill="1" applyBorder="1" applyAlignment="1">
      <alignment vertical="center"/>
      <protection/>
    </xf>
    <xf numFmtId="0" fontId="6" fillId="0" borderId="0" xfId="55" applyNumberFormat="1" applyFont="1" applyFill="1" applyBorder="1" applyAlignment="1">
      <alignment vertical="center"/>
      <protection/>
    </xf>
    <xf numFmtId="0" fontId="7" fillId="0" borderId="0" xfId="55" applyNumberFormat="1" applyFont="1" applyFill="1" applyBorder="1" applyAlignment="1">
      <alignment horizontal="left"/>
      <protection/>
    </xf>
    <xf numFmtId="0" fontId="8" fillId="0" borderId="0" xfId="55" applyNumberFormat="1" applyFont="1" applyFill="1" applyBorder="1" applyAlignment="1">
      <alignment horizontal="left"/>
      <protection/>
    </xf>
    <xf numFmtId="0" fontId="5" fillId="0" borderId="0" xfId="55" applyNumberFormat="1" applyFont="1" applyFill="1" applyAlignment="1" applyProtection="1">
      <alignment vertical="center"/>
      <protection locked="0"/>
    </xf>
    <xf numFmtId="0" fontId="6" fillId="0" borderId="0" xfId="55" applyNumberFormat="1" applyFont="1" applyFill="1" applyAlignment="1" applyProtection="1">
      <alignment vertical="center"/>
      <protection locked="0"/>
    </xf>
    <xf numFmtId="0" fontId="5" fillId="0" borderId="0" xfId="55" applyNumberFormat="1" applyFont="1" applyFill="1" applyAlignment="1">
      <alignment vertical="center"/>
      <protection/>
    </xf>
    <xf numFmtId="0" fontId="6" fillId="0" borderId="0" xfId="55" applyNumberFormat="1" applyFont="1" applyFill="1" applyAlignment="1">
      <alignment vertical="center"/>
      <protection/>
    </xf>
    <xf numFmtId="0" fontId="5" fillId="0" borderId="0" xfId="55" applyNumberFormat="1" applyFont="1" applyFill="1">
      <alignment/>
      <protection/>
    </xf>
    <xf numFmtId="0" fontId="6" fillId="0" borderId="0" xfId="55" applyNumberFormat="1" applyFont="1" applyFill="1">
      <alignment/>
      <protection/>
    </xf>
    <xf numFmtId="0" fontId="5" fillId="0" borderId="0" xfId="55" applyNumberFormat="1" applyFont="1" applyFill="1" applyAlignment="1">
      <alignment wrapText="1"/>
      <protection/>
    </xf>
    <xf numFmtId="0" fontId="5" fillId="0" borderId="0" xfId="55" applyNumberFormat="1" applyFont="1" applyFill="1" applyAlignment="1">
      <alignment vertical="top"/>
      <protection/>
    </xf>
    <xf numFmtId="0" fontId="6" fillId="0" borderId="0" xfId="55" applyNumberFormat="1" applyFont="1" applyFill="1" applyAlignment="1">
      <alignment vertical="top"/>
      <protection/>
    </xf>
    <xf numFmtId="0" fontId="5" fillId="0" borderId="0" xfId="55" applyNumberFormat="1" applyFont="1" applyFill="1" applyAlignment="1" applyProtection="1">
      <alignment vertical="top"/>
      <protection/>
    </xf>
    <xf numFmtId="0" fontId="6" fillId="0" borderId="0" xfId="55" applyNumberFormat="1" applyFont="1" applyFill="1" applyAlignment="1" applyProtection="1">
      <alignment vertical="top"/>
      <protection/>
    </xf>
    <xf numFmtId="0" fontId="9" fillId="0" borderId="0" xfId="55" applyNumberFormat="1" applyFont="1" applyFill="1">
      <alignment/>
      <protection/>
    </xf>
    <xf numFmtId="0" fontId="9" fillId="0" borderId="0" xfId="55" applyNumberFormat="1" applyFont="1" applyFill="1" applyAlignment="1">
      <alignment vertical="top" wrapText="1"/>
      <protection/>
    </xf>
    <xf numFmtId="0" fontId="5" fillId="0" borderId="0" xfId="59" applyNumberFormat="1" applyFont="1" applyFill="1">
      <alignment/>
      <protection/>
    </xf>
    <xf numFmtId="0" fontId="11" fillId="0" borderId="0" xfId="55" applyNumberFormat="1" applyFont="1" applyFill="1" applyBorder="1" applyAlignment="1">
      <alignment vertical="center"/>
      <protection/>
    </xf>
    <xf numFmtId="0" fontId="12" fillId="0" borderId="0" xfId="55" applyNumberFormat="1" applyFont="1" applyFill="1" applyBorder="1" applyAlignment="1" applyProtection="1">
      <alignment vertical="center"/>
      <protection locked="0"/>
    </xf>
    <xf numFmtId="0" fontId="12" fillId="0" borderId="0" xfId="55" applyNumberFormat="1" applyFont="1" applyFill="1" applyBorder="1" applyAlignment="1">
      <alignment vertical="center"/>
      <protection/>
    </xf>
    <xf numFmtId="0" fontId="13" fillId="0" borderId="0" xfId="59" applyNumberFormat="1" applyFont="1" applyFill="1" applyBorder="1" applyAlignment="1" applyProtection="1">
      <alignment horizontal="center" vertical="center"/>
      <protection/>
    </xf>
    <xf numFmtId="0" fontId="14" fillId="0" borderId="0" xfId="55" applyNumberFormat="1" applyFont="1" applyFill="1" applyBorder="1" applyAlignment="1">
      <alignment vertical="center"/>
      <protection/>
    </xf>
    <xf numFmtId="0" fontId="14" fillId="0" borderId="10" xfId="59" applyNumberFormat="1" applyFont="1" applyFill="1" applyBorder="1" applyAlignment="1" applyProtection="1">
      <alignment horizontal="left" vertical="top" wrapText="1"/>
      <protection/>
    </xf>
    <xf numFmtId="0" fontId="14" fillId="0" borderId="11" xfId="55" applyNumberFormat="1" applyFont="1" applyFill="1" applyBorder="1" applyAlignment="1">
      <alignment horizontal="center" vertical="top" wrapText="1"/>
      <protection/>
    </xf>
    <xf numFmtId="0" fontId="14" fillId="0" borderId="11" xfId="55" applyNumberFormat="1" applyFont="1" applyFill="1" applyBorder="1" applyAlignment="1">
      <alignment horizontal="center" vertical="center" wrapText="1"/>
      <protection/>
    </xf>
    <xf numFmtId="0" fontId="14" fillId="33" borderId="11" xfId="55" applyNumberFormat="1" applyFont="1" applyFill="1" applyBorder="1" applyAlignment="1">
      <alignment horizontal="center" vertical="center" wrapText="1"/>
      <protection/>
    </xf>
    <xf numFmtId="0" fontId="14" fillId="33" borderId="11" xfId="59" applyNumberFormat="1" applyFont="1" applyFill="1" applyBorder="1" applyAlignment="1">
      <alignment horizontal="center" vertical="center" wrapText="1"/>
      <protection/>
    </xf>
    <xf numFmtId="0" fontId="19" fillId="33" borderId="11" xfId="59" applyNumberFormat="1" applyFont="1" applyFill="1" applyBorder="1" applyAlignment="1">
      <alignment horizontal="center" vertical="center" wrapText="1"/>
      <protection/>
    </xf>
    <xf numFmtId="0" fontId="19" fillId="33" borderId="11" xfId="59" applyNumberFormat="1" applyFont="1" applyFill="1" applyBorder="1" applyAlignment="1">
      <alignment vertical="center" wrapText="1"/>
      <protection/>
    </xf>
    <xf numFmtId="0" fontId="14" fillId="34" borderId="11" xfId="55" applyNumberFormat="1" applyFont="1" applyFill="1" applyBorder="1" applyAlignment="1">
      <alignment horizontal="center" vertical="center" wrapText="1"/>
      <protection/>
    </xf>
    <xf numFmtId="0" fontId="11" fillId="0" borderId="11" xfId="59" applyNumberFormat="1" applyFont="1" applyFill="1" applyBorder="1" applyAlignment="1">
      <alignment horizontal="center" vertical="center" readingOrder="1"/>
      <protection/>
    </xf>
    <xf numFmtId="0" fontId="20" fillId="0" borderId="11" xfId="59" applyNumberFormat="1" applyFont="1" applyFill="1" applyBorder="1" applyAlignment="1">
      <alignment horizontal="center" vertical="center" wrapText="1" readingOrder="1"/>
      <protection/>
    </xf>
    <xf numFmtId="2" fontId="14" fillId="0" borderId="11" xfId="55" applyNumberFormat="1" applyFont="1" applyFill="1" applyBorder="1" applyAlignment="1" applyProtection="1">
      <alignment horizontal="center" vertical="center" readingOrder="1"/>
      <protection locked="0"/>
    </xf>
    <xf numFmtId="2" fontId="11" fillId="0" borderId="11" xfId="59" applyNumberFormat="1" applyFont="1" applyFill="1" applyBorder="1" applyAlignment="1">
      <alignment horizontal="center" vertical="center" readingOrder="1"/>
      <protection/>
    </xf>
    <xf numFmtId="2" fontId="11" fillId="0" borderId="11" xfId="55" applyNumberFormat="1" applyFont="1" applyFill="1" applyBorder="1" applyAlignment="1">
      <alignment horizontal="center" vertical="center" readingOrder="1"/>
      <protection/>
    </xf>
    <xf numFmtId="2" fontId="14" fillId="35" borderId="11" xfId="55" applyNumberFormat="1" applyFont="1" applyFill="1" applyBorder="1" applyAlignment="1" applyProtection="1">
      <alignment horizontal="center" vertical="center" readingOrder="1"/>
      <protection locked="0"/>
    </xf>
    <xf numFmtId="2" fontId="14" fillId="0" borderId="11" xfId="55" applyNumberFormat="1" applyFont="1" applyFill="1" applyBorder="1" applyAlignment="1" applyProtection="1">
      <alignment horizontal="center" vertical="center" wrapText="1" readingOrder="1"/>
      <protection locked="0"/>
    </xf>
    <xf numFmtId="2" fontId="14" fillId="0" borderId="11" xfId="55" applyNumberFormat="1" applyFont="1" applyFill="1" applyBorder="1" applyAlignment="1">
      <alignment horizontal="center" vertical="center" wrapText="1" readingOrder="1"/>
      <protection/>
    </xf>
    <xf numFmtId="2" fontId="14" fillId="0" borderId="11" xfId="59" applyNumberFormat="1" applyFont="1" applyFill="1" applyBorder="1" applyAlignment="1">
      <alignment horizontal="center" vertical="center" readingOrder="1"/>
      <protection/>
    </xf>
    <xf numFmtId="0" fontId="11" fillId="0" borderId="11" xfId="59" applyNumberFormat="1" applyFont="1" applyFill="1" applyBorder="1" applyAlignment="1">
      <alignment horizontal="center" vertical="center" wrapText="1" readingOrder="1"/>
      <protection/>
    </xf>
    <xf numFmtId="0" fontId="18" fillId="0" borderId="11" xfId="59" applyNumberFormat="1" applyFont="1" applyFill="1" applyBorder="1" applyAlignment="1">
      <alignment horizontal="center" vertical="center" readingOrder="1"/>
      <protection/>
    </xf>
    <xf numFmtId="0" fontId="11" fillId="0" borderId="11" xfId="55" applyNumberFormat="1" applyFont="1" applyFill="1" applyBorder="1" applyAlignment="1">
      <alignment horizontal="center" vertical="center" readingOrder="1"/>
      <protection/>
    </xf>
    <xf numFmtId="2" fontId="18" fillId="0" borderId="11" xfId="59" applyNumberFormat="1" applyFont="1" applyFill="1" applyBorder="1" applyAlignment="1">
      <alignment horizontal="center" vertical="center" readingOrder="1"/>
      <protection/>
    </xf>
    <xf numFmtId="0" fontId="14" fillId="0" borderId="11" xfId="59" applyNumberFormat="1" applyFont="1" applyFill="1" applyBorder="1" applyAlignment="1">
      <alignment horizontal="left" vertical="center"/>
      <protection/>
    </xf>
    <xf numFmtId="0" fontId="21" fillId="0" borderId="11" xfId="55"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22" fillId="35" borderId="11" xfId="59" applyNumberFormat="1" applyFont="1" applyFill="1" applyBorder="1" applyAlignment="1" applyProtection="1">
      <alignment vertical="center" wrapText="1"/>
      <protection locked="0"/>
    </xf>
    <xf numFmtId="0" fontId="22" fillId="35" borderId="11" xfId="65" applyNumberFormat="1" applyFont="1" applyFill="1" applyBorder="1" applyAlignment="1" applyProtection="1">
      <alignment horizontal="center" vertical="center"/>
      <protection/>
    </xf>
    <xf numFmtId="0" fontId="21" fillId="0" borderId="11" xfId="59" applyNumberFormat="1" applyFont="1" applyFill="1" applyBorder="1" applyAlignment="1">
      <alignment vertical="top"/>
      <protection/>
    </xf>
    <xf numFmtId="0" fontId="11" fillId="0" borderId="11" xfId="55" applyNumberFormat="1" applyFont="1" applyFill="1" applyBorder="1" applyAlignment="1" applyProtection="1">
      <alignment vertical="top"/>
      <protection/>
    </xf>
    <xf numFmtId="0" fontId="18" fillId="0" borderId="11" xfId="65"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xf>
    <xf numFmtId="0" fontId="11" fillId="0" borderId="11" xfId="55" applyNumberFormat="1" applyFont="1" applyFill="1" applyBorder="1" applyAlignment="1">
      <alignment vertical="top"/>
      <protection/>
    </xf>
    <xf numFmtId="0" fontId="23" fillId="0" borderId="11" xfId="59" applyNumberFormat="1" applyFont="1" applyFill="1" applyBorder="1" applyAlignment="1">
      <alignment horizontal="right" vertical="top"/>
      <protection/>
    </xf>
    <xf numFmtId="0" fontId="18" fillId="0" borderId="11" xfId="59" applyNumberFormat="1" applyFont="1" applyFill="1" applyBorder="1" applyAlignment="1">
      <alignment horizontal="right" vertical="top"/>
      <protection/>
    </xf>
    <xf numFmtId="0" fontId="11" fillId="0" borderId="11" xfId="59" applyNumberFormat="1" applyFont="1" applyFill="1" applyBorder="1" applyAlignment="1">
      <alignment vertical="top" wrapText="1"/>
      <protection/>
    </xf>
    <xf numFmtId="0" fontId="24" fillId="0" borderId="0" xfId="59" applyNumberFormat="1" applyFont="1" applyFill="1" applyBorder="1" applyAlignment="1" applyProtection="1">
      <alignment horizontal="center" vertical="top" wrapText="1"/>
      <protection/>
    </xf>
    <xf numFmtId="0" fontId="5" fillId="0" borderId="0" xfId="55" applyNumberFormat="1" applyFont="1" applyFill="1" applyBorder="1" applyAlignment="1">
      <alignment vertical="top" wrapText="1"/>
      <protection/>
    </xf>
    <xf numFmtId="0" fontId="25" fillId="0" borderId="11" xfId="55" applyNumberFormat="1" applyFont="1" applyFill="1" applyBorder="1" applyAlignment="1">
      <alignment horizontal="center" vertical="top" wrapText="1"/>
      <protection/>
    </xf>
    <xf numFmtId="0" fontId="25" fillId="33" borderId="11" xfId="55" applyNumberFormat="1" applyFont="1" applyFill="1" applyBorder="1" applyAlignment="1">
      <alignment horizontal="center" vertical="top" wrapText="1"/>
      <protection/>
    </xf>
    <xf numFmtId="0" fontId="27" fillId="0" borderId="11" xfId="0" applyFont="1" applyBorder="1" applyAlignment="1">
      <alignment horizontal="left" vertical="top" wrapText="1"/>
    </xf>
    <xf numFmtId="0" fontId="27" fillId="0" borderId="11" xfId="0" applyFont="1" applyBorder="1" applyAlignment="1">
      <alignment vertical="top" wrapText="1"/>
    </xf>
    <xf numFmtId="0" fontId="27" fillId="0" borderId="11" xfId="0" applyFont="1" applyBorder="1" applyAlignment="1">
      <alignment horizontal="left" vertical="top"/>
    </xf>
    <xf numFmtId="0" fontId="25" fillId="36" borderId="11" xfId="59" applyNumberFormat="1" applyFont="1" applyFill="1" applyBorder="1" applyAlignment="1">
      <alignment horizontal="left" vertical="top" wrapText="1"/>
      <protection/>
    </xf>
    <xf numFmtId="0" fontId="0" fillId="0" borderId="11" xfId="0" applyBorder="1" applyAlignment="1">
      <alignment horizontal="center" vertical="center" wrapText="1" readingOrder="1"/>
    </xf>
    <xf numFmtId="0" fontId="0" fillId="0" borderId="11" xfId="0" applyBorder="1" applyAlignment="1">
      <alignment horizontal="center" vertical="center" readingOrder="1"/>
    </xf>
    <xf numFmtId="0" fontId="17" fillId="0" borderId="12" xfId="55" applyNumberFormat="1" applyFont="1" applyFill="1" applyBorder="1" applyAlignment="1">
      <alignment horizontal="center" vertical="center" wrapText="1"/>
      <protection/>
    </xf>
    <xf numFmtId="0" fontId="18" fillId="0" borderId="11" xfId="59" applyNumberFormat="1" applyFont="1" applyFill="1" applyBorder="1" applyAlignment="1">
      <alignment horizontal="center" vertical="top" wrapText="1"/>
      <protection/>
    </xf>
    <xf numFmtId="0" fontId="10" fillId="0" borderId="0" xfId="55" applyNumberFormat="1" applyFont="1" applyFill="1" applyBorder="1" applyAlignment="1">
      <alignment horizontal="center" vertical="top"/>
      <protection/>
    </xf>
    <xf numFmtId="0" fontId="15" fillId="0" borderId="0" xfId="55" applyNumberFormat="1" applyFont="1" applyFill="1" applyBorder="1" applyAlignment="1">
      <alignment horizontal="left" vertical="center" wrapText="1"/>
      <protection/>
    </xf>
    <xf numFmtId="0" fontId="16" fillId="0" borderId="13" xfId="55" applyNumberFormat="1" applyFont="1" applyFill="1" applyBorder="1" applyAlignment="1" applyProtection="1">
      <alignment horizontal="center" wrapText="1"/>
      <protection locked="0"/>
    </xf>
    <xf numFmtId="0" fontId="14" fillId="37" borderId="14" xfId="59" applyNumberFormat="1" applyFont="1" applyFill="1" applyBorder="1" applyAlignment="1" applyProtection="1">
      <alignment horizontal="left" vertical="top"/>
      <protection locked="0"/>
    </xf>
    <xf numFmtId="0" fontId="14" fillId="0" borderId="11" xfId="59" applyNumberFormat="1" applyFont="1" applyFill="1" applyBorder="1" applyAlignment="1">
      <alignment horizontal="center" vertical="center"/>
      <protection/>
    </xf>
    <xf numFmtId="0" fontId="14" fillId="36" borderId="11" xfId="59" applyNumberFormat="1" applyFont="1" applyFill="1" applyBorder="1" applyAlignment="1">
      <alignment horizontal="center" vertical="center"/>
      <protection/>
    </xf>
    <xf numFmtId="0" fontId="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view="pageBreakPreview" zoomScale="55" zoomScaleNormal="55" zoomScaleSheetLayoutView="55" workbookViewId="0" topLeftCell="A1">
      <selection activeCell="BG11" sqref="BG11"/>
    </sheetView>
  </sheetViews>
  <sheetFormatPr defaultColWidth="9.140625" defaultRowHeight="15"/>
  <cols>
    <col min="1" max="1" width="14.28125" style="16" customWidth="1"/>
    <col min="2" max="2" width="96.28125" style="17" customWidth="1"/>
    <col min="3" max="3" width="13.57421875" style="16" customWidth="1"/>
    <col min="4" max="4" width="12.421875" style="16" customWidth="1"/>
    <col min="5" max="5" width="13.421875" style="16" customWidth="1"/>
    <col min="6" max="6" width="15.140625" style="16" hidden="1" customWidth="1"/>
    <col min="7" max="11" width="9.140625" style="16" hidden="1" customWidth="1"/>
    <col min="12" max="12" width="9.140625" style="16" customWidth="1"/>
    <col min="13" max="13" width="17.8515625" style="16" customWidth="1"/>
    <col min="14" max="14" width="12.28125" style="18" hidden="1" customWidth="1"/>
    <col min="15" max="18" width="12.28125" style="16" hidden="1" customWidth="1"/>
    <col min="19" max="19" width="12.8515625" style="16" hidden="1" customWidth="1"/>
    <col min="20" max="20" width="12.28125" style="16" hidden="1" customWidth="1"/>
    <col min="21" max="52" width="9.140625" style="16" hidden="1" customWidth="1"/>
    <col min="53" max="53" width="18.28125" style="16" hidden="1" customWidth="1"/>
    <col min="54" max="54" width="19.421875" style="16" customWidth="1"/>
    <col min="55" max="55" width="50.140625" style="16" customWidth="1"/>
    <col min="56" max="238" width="9.140625" style="16" customWidth="1"/>
    <col min="239" max="243" width="9.140625" style="10" customWidth="1"/>
    <col min="244" max="16384" width="9.140625" style="16" customWidth="1"/>
  </cols>
  <sheetData>
    <row r="1" spans="1:243" s="1" customFormat="1" ht="30" customHeight="1">
      <c r="A1" s="70" t="str">
        <f>B2&amp;" BoQ"</f>
        <v>Item Wise BoQ</v>
      </c>
      <c r="B1" s="70"/>
      <c r="C1" s="70"/>
      <c r="D1" s="70"/>
      <c r="E1" s="70"/>
      <c r="F1" s="70"/>
      <c r="G1" s="70"/>
      <c r="H1" s="70"/>
      <c r="I1" s="70"/>
      <c r="J1" s="70"/>
      <c r="K1" s="70"/>
      <c r="L1" s="70"/>
      <c r="M1" s="19"/>
      <c r="N1" s="19"/>
      <c r="O1" s="20"/>
      <c r="P1" s="20"/>
      <c r="Q1" s="21"/>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IE1" s="2"/>
      <c r="IF1" s="2"/>
      <c r="IG1" s="2"/>
      <c r="IH1" s="2"/>
      <c r="II1" s="2"/>
    </row>
    <row r="2" spans="1:55" s="1" customFormat="1" ht="25.5" customHeight="1" hidden="1">
      <c r="A2" s="22" t="s">
        <v>0</v>
      </c>
      <c r="B2" s="58" t="s">
        <v>1</v>
      </c>
      <c r="C2" s="22" t="s">
        <v>2</v>
      </c>
      <c r="D2" s="22" t="s">
        <v>3</v>
      </c>
      <c r="E2" s="22" t="s">
        <v>4</v>
      </c>
      <c r="F2" s="19"/>
      <c r="G2" s="19"/>
      <c r="H2" s="19"/>
      <c r="I2" s="19"/>
      <c r="J2" s="23"/>
      <c r="K2" s="23"/>
      <c r="L2" s="23"/>
      <c r="M2" s="19"/>
      <c r="N2" s="19"/>
      <c r="O2" s="20"/>
      <c r="P2" s="20"/>
      <c r="Q2" s="21"/>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row>
    <row r="3" spans="1:243" s="1" customFormat="1" ht="30" customHeight="1" hidden="1">
      <c r="A3" s="19" t="s">
        <v>5</v>
      </c>
      <c r="B3" s="5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IE3" s="2"/>
      <c r="IF3" s="2"/>
      <c r="IG3" s="2"/>
      <c r="IH3" s="2"/>
      <c r="II3" s="2"/>
    </row>
    <row r="4" spans="1:243" s="3" customFormat="1" ht="30" customHeight="1">
      <c r="A4" s="71" t="s">
        <v>40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4"/>
      <c r="IF4" s="4"/>
      <c r="IG4" s="4"/>
      <c r="IH4" s="4"/>
      <c r="II4" s="4"/>
    </row>
    <row r="5" spans="1:243" s="3" customFormat="1" ht="30" customHeight="1">
      <c r="A5" s="71" t="s">
        <v>71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4"/>
      <c r="IF5" s="4"/>
      <c r="IG5" s="4"/>
      <c r="IH5" s="4"/>
      <c r="II5" s="4"/>
    </row>
    <row r="6" spans="1:243" s="3" customFormat="1" ht="30" customHeight="1">
      <c r="A6" s="71" t="s">
        <v>70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4"/>
      <c r="IF6" s="4"/>
      <c r="IG6" s="4"/>
      <c r="IH6" s="4"/>
      <c r="II6" s="4"/>
    </row>
    <row r="7" spans="1:243" s="3"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4"/>
      <c r="IF7" s="4"/>
      <c r="IG7" s="4"/>
      <c r="IH7" s="4"/>
      <c r="II7" s="4"/>
    </row>
    <row r="8" spans="1:243" s="5" customFormat="1" ht="86.25" customHeight="1">
      <c r="A8" s="24" t="s">
        <v>38</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1.5" customHeight="1">
      <c r="A9" s="68" t="s">
        <v>56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25" t="s">
        <v>57</v>
      </c>
      <c r="B10" s="60" t="s">
        <v>69</v>
      </c>
      <c r="C10" s="25" t="s">
        <v>58</v>
      </c>
      <c r="D10" s="25" t="s">
        <v>57</v>
      </c>
      <c r="E10" s="25" t="s">
        <v>58</v>
      </c>
      <c r="F10" s="25" t="s">
        <v>7</v>
      </c>
      <c r="G10" s="25" t="s">
        <v>7</v>
      </c>
      <c r="H10" s="25" t="s">
        <v>8</v>
      </c>
      <c r="I10" s="25" t="s">
        <v>58</v>
      </c>
      <c r="J10" s="25" t="s">
        <v>57</v>
      </c>
      <c r="K10" s="25" t="s">
        <v>59</v>
      </c>
      <c r="L10" s="25" t="s">
        <v>58</v>
      </c>
      <c r="M10" s="25" t="s">
        <v>57</v>
      </c>
      <c r="N10" s="25" t="s">
        <v>7</v>
      </c>
      <c r="O10" s="25" t="s">
        <v>7</v>
      </c>
      <c r="P10" s="25" t="s">
        <v>7</v>
      </c>
      <c r="Q10" s="25" t="s">
        <v>7</v>
      </c>
      <c r="R10" s="25" t="s">
        <v>8</v>
      </c>
      <c r="S10" s="25" t="s">
        <v>8</v>
      </c>
      <c r="T10" s="25" t="s">
        <v>7</v>
      </c>
      <c r="U10" s="25" t="s">
        <v>7</v>
      </c>
      <c r="V10" s="25" t="s">
        <v>7</v>
      </c>
      <c r="W10" s="25" t="s">
        <v>7</v>
      </c>
      <c r="X10" s="25" t="s">
        <v>8</v>
      </c>
      <c r="Y10" s="25" t="s">
        <v>8</v>
      </c>
      <c r="Z10" s="25" t="s">
        <v>7</v>
      </c>
      <c r="AA10" s="25" t="s">
        <v>7</v>
      </c>
      <c r="AB10" s="25" t="s">
        <v>7</v>
      </c>
      <c r="AC10" s="25" t="s">
        <v>7</v>
      </c>
      <c r="AD10" s="25" t="s">
        <v>8</v>
      </c>
      <c r="AE10" s="25" t="s">
        <v>8</v>
      </c>
      <c r="AF10" s="25" t="s">
        <v>7</v>
      </c>
      <c r="AG10" s="25" t="s">
        <v>7</v>
      </c>
      <c r="AH10" s="25" t="s">
        <v>7</v>
      </c>
      <c r="AI10" s="25" t="s">
        <v>7</v>
      </c>
      <c r="AJ10" s="25" t="s">
        <v>8</v>
      </c>
      <c r="AK10" s="25" t="s">
        <v>8</v>
      </c>
      <c r="AL10" s="25" t="s">
        <v>7</v>
      </c>
      <c r="AM10" s="25" t="s">
        <v>7</v>
      </c>
      <c r="AN10" s="25" t="s">
        <v>7</v>
      </c>
      <c r="AO10" s="25" t="s">
        <v>7</v>
      </c>
      <c r="AP10" s="25" t="s">
        <v>8</v>
      </c>
      <c r="AQ10" s="25" t="s">
        <v>8</v>
      </c>
      <c r="AR10" s="25" t="s">
        <v>7</v>
      </c>
      <c r="AS10" s="25" t="s">
        <v>7</v>
      </c>
      <c r="AT10" s="25" t="s">
        <v>57</v>
      </c>
      <c r="AU10" s="25" t="s">
        <v>57</v>
      </c>
      <c r="AV10" s="25" t="s">
        <v>8</v>
      </c>
      <c r="AW10" s="25" t="s">
        <v>8</v>
      </c>
      <c r="AX10" s="25" t="s">
        <v>57</v>
      </c>
      <c r="AY10" s="25" t="s">
        <v>57</v>
      </c>
      <c r="AZ10" s="25" t="s">
        <v>9</v>
      </c>
      <c r="BA10" s="25" t="s">
        <v>57</v>
      </c>
      <c r="BB10" s="25" t="s">
        <v>57</v>
      </c>
      <c r="BC10" s="25" t="s">
        <v>58</v>
      </c>
      <c r="IE10" s="10"/>
      <c r="IF10" s="10"/>
      <c r="IG10" s="10"/>
      <c r="IH10" s="10"/>
      <c r="II10" s="10"/>
    </row>
    <row r="11" spans="1:243" s="9" customFormat="1" ht="147" customHeight="1">
      <c r="A11" s="26" t="s">
        <v>48</v>
      </c>
      <c r="B11" s="61" t="s">
        <v>10</v>
      </c>
      <c r="C11" s="27" t="s">
        <v>11</v>
      </c>
      <c r="D11" s="27" t="s">
        <v>12</v>
      </c>
      <c r="E11" s="27" t="s">
        <v>13</v>
      </c>
      <c r="F11" s="27" t="s">
        <v>14</v>
      </c>
      <c r="G11" s="27"/>
      <c r="H11" s="27"/>
      <c r="I11" s="27" t="s">
        <v>15</v>
      </c>
      <c r="J11" s="27" t="s">
        <v>16</v>
      </c>
      <c r="K11" s="27" t="s">
        <v>17</v>
      </c>
      <c r="L11" s="27" t="s">
        <v>18</v>
      </c>
      <c r="M11" s="28" t="s">
        <v>60</v>
      </c>
      <c r="N11" s="27" t="s">
        <v>19</v>
      </c>
      <c r="O11" s="27" t="s">
        <v>42</v>
      </c>
      <c r="P11" s="27" t="s">
        <v>20</v>
      </c>
      <c r="Q11" s="27" t="s">
        <v>21</v>
      </c>
      <c r="R11" s="27" t="s">
        <v>22</v>
      </c>
      <c r="S11" s="27" t="s">
        <v>23</v>
      </c>
      <c r="T11" s="27" t="s">
        <v>24</v>
      </c>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9" t="s">
        <v>25</v>
      </c>
      <c r="BB11" s="29" t="s">
        <v>39</v>
      </c>
      <c r="BC11" s="30" t="s">
        <v>26</v>
      </c>
      <c r="IE11" s="10"/>
      <c r="IF11" s="10"/>
      <c r="IG11" s="10"/>
      <c r="IH11" s="10"/>
      <c r="II11" s="10"/>
    </row>
    <row r="12" spans="1:243" s="9" customFormat="1" ht="38.25" customHeight="1">
      <c r="A12" s="26">
        <v>1</v>
      </c>
      <c r="B12" s="60">
        <v>2</v>
      </c>
      <c r="C12" s="26">
        <v>3</v>
      </c>
      <c r="D12" s="26">
        <v>4</v>
      </c>
      <c r="E12" s="26">
        <v>5</v>
      </c>
      <c r="F12" s="26">
        <v>6</v>
      </c>
      <c r="G12" s="26">
        <v>7</v>
      </c>
      <c r="H12" s="26">
        <v>8</v>
      </c>
      <c r="I12" s="26">
        <v>9</v>
      </c>
      <c r="J12" s="26">
        <v>10</v>
      </c>
      <c r="K12" s="26">
        <v>11</v>
      </c>
      <c r="L12" s="26">
        <v>12</v>
      </c>
      <c r="M12" s="31">
        <v>6</v>
      </c>
      <c r="N12" s="31">
        <v>8</v>
      </c>
      <c r="O12" s="31">
        <v>9</v>
      </c>
      <c r="P12" s="31">
        <v>10</v>
      </c>
      <c r="Q12" s="31">
        <v>11</v>
      </c>
      <c r="R12" s="31">
        <v>12</v>
      </c>
      <c r="S12" s="31">
        <v>13</v>
      </c>
      <c r="T12" s="31">
        <v>14</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15</v>
      </c>
      <c r="BB12" s="31">
        <v>7</v>
      </c>
      <c r="BC12" s="31">
        <v>8</v>
      </c>
      <c r="IE12" s="10"/>
      <c r="IF12" s="10"/>
      <c r="IG12" s="10"/>
      <c r="IH12" s="10"/>
      <c r="II12" s="10"/>
    </row>
    <row r="13" spans="1:243" s="9" customFormat="1" ht="84" customHeight="1">
      <c r="A13" s="25">
        <v>1</v>
      </c>
      <c r="B13" s="62" t="s">
        <v>44</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IA13" s="9">
        <v>4</v>
      </c>
      <c r="IB13" s="9" t="s">
        <v>44</v>
      </c>
      <c r="IE13" s="10"/>
      <c r="IF13" s="10"/>
      <c r="IG13" s="10"/>
      <c r="IH13" s="10"/>
      <c r="II13" s="10"/>
    </row>
    <row r="14" spans="1:243" s="9" customFormat="1" ht="18.75">
      <c r="A14" s="25">
        <v>1.1</v>
      </c>
      <c r="B14" s="63" t="s">
        <v>64</v>
      </c>
      <c r="C14" s="33" t="s">
        <v>55</v>
      </c>
      <c r="D14" s="66">
        <v>25</v>
      </c>
      <c r="E14" s="67" t="s">
        <v>50</v>
      </c>
      <c r="F14" s="32"/>
      <c r="G14" s="32"/>
      <c r="H14" s="34"/>
      <c r="I14" s="35" t="s">
        <v>28</v>
      </c>
      <c r="J14" s="36">
        <f>IF(I14="Less(-)",-1,1)</f>
        <v>1</v>
      </c>
      <c r="K14" s="34" t="s">
        <v>29</v>
      </c>
      <c r="L14" s="34" t="s">
        <v>4</v>
      </c>
      <c r="M14" s="37"/>
      <c r="N14" s="34"/>
      <c r="O14" s="37"/>
      <c r="P14" s="38"/>
      <c r="Q14" s="34"/>
      <c r="R14" s="34"/>
      <c r="S14" s="38"/>
      <c r="T14" s="38"/>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0">
        <f>D14*M14</f>
        <v>0</v>
      </c>
      <c r="BB14" s="40">
        <f>BA14+(BA14*O14/100)</f>
        <v>0</v>
      </c>
      <c r="BC14" s="41" t="str">
        <f>SpellNumber(L14,BB14)</f>
        <v>INR Zero Only</v>
      </c>
      <c r="IA14" s="9">
        <v>4.1</v>
      </c>
      <c r="IB14" s="9" t="s">
        <v>45</v>
      </c>
      <c r="IC14" s="9" t="s">
        <v>43</v>
      </c>
      <c r="ID14" s="9">
        <v>80</v>
      </c>
      <c r="IE14" s="10" t="s">
        <v>47</v>
      </c>
      <c r="IF14" s="10"/>
      <c r="IG14" s="10"/>
      <c r="IH14" s="10"/>
      <c r="II14" s="10"/>
    </row>
    <row r="15" spans="1:243" s="9" customFormat="1" ht="59.25" customHeight="1">
      <c r="A15" s="25">
        <v>2</v>
      </c>
      <c r="B15" s="63" t="s">
        <v>61</v>
      </c>
      <c r="C15" s="33" t="s">
        <v>52</v>
      </c>
      <c r="D15" s="66">
        <v>75</v>
      </c>
      <c r="E15" s="67" t="s">
        <v>50</v>
      </c>
      <c r="F15" s="32"/>
      <c r="G15" s="32"/>
      <c r="H15" s="34"/>
      <c r="I15" s="35" t="s">
        <v>28</v>
      </c>
      <c r="J15" s="36">
        <f>IF(I15="Less(-)",-1,1)</f>
        <v>1</v>
      </c>
      <c r="K15" s="34" t="s">
        <v>29</v>
      </c>
      <c r="L15" s="34" t="s">
        <v>4</v>
      </c>
      <c r="M15" s="37"/>
      <c r="N15" s="34"/>
      <c r="O15" s="37"/>
      <c r="P15" s="38"/>
      <c r="Q15" s="34"/>
      <c r="R15" s="34"/>
      <c r="S15" s="38"/>
      <c r="T15" s="38"/>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f>D15*M15</f>
        <v>0</v>
      </c>
      <c r="BB15" s="40">
        <f>BA15+(BA15*O15/100)</f>
        <v>0</v>
      </c>
      <c r="BC15" s="41" t="str">
        <f>SpellNumber(L15,BB15)</f>
        <v>INR Zero Only</v>
      </c>
      <c r="IE15" s="10"/>
      <c r="IF15" s="10"/>
      <c r="IG15" s="10"/>
      <c r="IH15" s="10"/>
      <c r="II15" s="10"/>
    </row>
    <row r="16" spans="1:243" s="9" customFormat="1" ht="39.75" customHeight="1">
      <c r="A16" s="25">
        <v>3</v>
      </c>
      <c r="B16" s="62" t="s">
        <v>49</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IE16" s="10"/>
      <c r="IF16" s="10"/>
      <c r="IG16" s="10"/>
      <c r="IH16" s="10"/>
      <c r="II16" s="10"/>
    </row>
    <row r="17" spans="1:243" s="9" customFormat="1" ht="48" customHeight="1">
      <c r="A17" s="25">
        <v>3.1</v>
      </c>
      <c r="B17" s="62" t="s">
        <v>65</v>
      </c>
      <c r="C17" s="33" t="s">
        <v>53</v>
      </c>
      <c r="D17" s="66">
        <v>75</v>
      </c>
      <c r="E17" s="67" t="s">
        <v>50</v>
      </c>
      <c r="F17" s="32"/>
      <c r="G17" s="32"/>
      <c r="H17" s="34"/>
      <c r="I17" s="35" t="s">
        <v>28</v>
      </c>
      <c r="J17" s="36">
        <f>IF(I17="Less(-)",-1,1)</f>
        <v>1</v>
      </c>
      <c r="K17" s="34" t="s">
        <v>29</v>
      </c>
      <c r="L17" s="34" t="s">
        <v>4</v>
      </c>
      <c r="M17" s="37"/>
      <c r="N17" s="34"/>
      <c r="O17" s="37"/>
      <c r="P17" s="38"/>
      <c r="Q17" s="34"/>
      <c r="R17" s="34"/>
      <c r="S17" s="38"/>
      <c r="T17" s="38"/>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0">
        <f>D17*M17</f>
        <v>0</v>
      </c>
      <c r="BB17" s="40">
        <f>BA17+(BA17*O17/100)</f>
        <v>0</v>
      </c>
      <c r="BC17" s="41" t="str">
        <f>SpellNumber(L17,BB17)</f>
        <v>INR Zero Only</v>
      </c>
      <c r="IE17" s="10"/>
      <c r="IF17" s="10"/>
      <c r="IG17" s="10"/>
      <c r="IH17" s="10"/>
      <c r="II17" s="10"/>
    </row>
    <row r="18" spans="1:243" s="9" customFormat="1" ht="31.5">
      <c r="A18" s="25">
        <v>4</v>
      </c>
      <c r="B18" s="62" t="s">
        <v>62</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IE18" s="10"/>
      <c r="IF18" s="10"/>
      <c r="IG18" s="10"/>
      <c r="IH18" s="10"/>
      <c r="II18" s="10"/>
    </row>
    <row r="19" spans="1:243" s="9" customFormat="1" ht="36" customHeight="1">
      <c r="A19" s="25">
        <v>4.1</v>
      </c>
      <c r="B19" s="62" t="s">
        <v>63</v>
      </c>
      <c r="C19" s="33" t="s">
        <v>43</v>
      </c>
      <c r="D19" s="66">
        <v>17</v>
      </c>
      <c r="E19" s="67" t="s">
        <v>50</v>
      </c>
      <c r="F19" s="32"/>
      <c r="G19" s="32"/>
      <c r="H19" s="34"/>
      <c r="I19" s="35" t="s">
        <v>28</v>
      </c>
      <c r="J19" s="36">
        <f>IF(I19="Less(-)",-1,1)</f>
        <v>1</v>
      </c>
      <c r="K19" s="34" t="s">
        <v>29</v>
      </c>
      <c r="L19" s="34" t="s">
        <v>4</v>
      </c>
      <c r="M19" s="37"/>
      <c r="N19" s="34"/>
      <c r="O19" s="37"/>
      <c r="P19" s="38"/>
      <c r="Q19" s="34"/>
      <c r="R19" s="34"/>
      <c r="S19" s="38"/>
      <c r="T19" s="38"/>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0">
        <f>D19*M19</f>
        <v>0</v>
      </c>
      <c r="BB19" s="40">
        <f>BA19+(BA19*O19/100)</f>
        <v>0</v>
      </c>
      <c r="BC19" s="41" t="str">
        <f>SpellNumber(L19,BB19)</f>
        <v>INR Zero Only</v>
      </c>
      <c r="IA19" s="9">
        <v>7</v>
      </c>
      <c r="IB19" s="11" t="s">
        <v>46</v>
      </c>
      <c r="IE19" s="10"/>
      <c r="IF19" s="10"/>
      <c r="IG19" s="10"/>
      <c r="IH19" s="10"/>
      <c r="II19" s="10"/>
    </row>
    <row r="20" spans="1:243" s="9" customFormat="1" ht="18.75">
      <c r="A20" s="25">
        <v>5</v>
      </c>
      <c r="B20" s="64" t="s">
        <v>66</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IB20" s="11"/>
      <c r="IE20" s="10"/>
      <c r="IF20" s="10"/>
      <c r="IG20" s="10"/>
      <c r="IH20" s="10"/>
      <c r="II20" s="10"/>
    </row>
    <row r="21" spans="1:243" s="9" customFormat="1" ht="18.75">
      <c r="A21" s="25">
        <v>5.1</v>
      </c>
      <c r="B21" s="64" t="s">
        <v>67</v>
      </c>
      <c r="C21" s="33" t="s">
        <v>32</v>
      </c>
      <c r="D21" s="66">
        <v>60</v>
      </c>
      <c r="E21" s="67" t="s">
        <v>51</v>
      </c>
      <c r="F21" s="32"/>
      <c r="G21" s="32"/>
      <c r="H21" s="34"/>
      <c r="I21" s="35" t="s">
        <v>28</v>
      </c>
      <c r="J21" s="36">
        <f>IF(I21="Less(-)",-1,1)</f>
        <v>1</v>
      </c>
      <c r="K21" s="34" t="s">
        <v>29</v>
      </c>
      <c r="L21" s="34" t="s">
        <v>4</v>
      </c>
      <c r="M21" s="37"/>
      <c r="N21" s="34"/>
      <c r="O21" s="37"/>
      <c r="P21" s="38"/>
      <c r="Q21" s="34"/>
      <c r="R21" s="34"/>
      <c r="S21" s="38"/>
      <c r="T21" s="38"/>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f>D21*M21</f>
        <v>0</v>
      </c>
      <c r="BB21" s="40">
        <f>BA21+(BA21*O21/100)</f>
        <v>0</v>
      </c>
      <c r="BC21" s="41" t="str">
        <f>SpellNumber(L21,BB21)</f>
        <v>INR Zero Only</v>
      </c>
      <c r="IB21" s="11"/>
      <c r="IE21" s="10"/>
      <c r="IF21" s="10"/>
      <c r="IG21" s="10"/>
      <c r="IH21" s="10"/>
      <c r="II21" s="10"/>
    </row>
    <row r="22" spans="1:243" s="9" customFormat="1" ht="77.25" customHeight="1">
      <c r="A22" s="25">
        <v>6</v>
      </c>
      <c r="B22" s="62" t="s">
        <v>68</v>
      </c>
      <c r="C22" s="33" t="s">
        <v>54</v>
      </c>
      <c r="D22" s="66">
        <v>500</v>
      </c>
      <c r="E22" s="67" t="s">
        <v>51</v>
      </c>
      <c r="F22" s="32"/>
      <c r="G22" s="32"/>
      <c r="H22" s="34"/>
      <c r="I22" s="35" t="s">
        <v>28</v>
      </c>
      <c r="J22" s="36">
        <f>IF(I22="Less(-)",-1,1)</f>
        <v>1</v>
      </c>
      <c r="K22" s="34" t="s">
        <v>29</v>
      </c>
      <c r="L22" s="34" t="s">
        <v>4</v>
      </c>
      <c r="M22" s="37"/>
      <c r="N22" s="34"/>
      <c r="O22" s="37"/>
      <c r="P22" s="38"/>
      <c r="Q22" s="34"/>
      <c r="R22" s="34"/>
      <c r="S22" s="38"/>
      <c r="T22" s="38"/>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0">
        <f>D22*M22</f>
        <v>0</v>
      </c>
      <c r="BB22" s="40">
        <f>BA22+(BA22*O22/100)</f>
        <v>0</v>
      </c>
      <c r="BC22" s="41" t="str">
        <f>SpellNumber(L22,BB22)</f>
        <v>INR Zero Only</v>
      </c>
      <c r="IB22" s="11"/>
      <c r="IE22" s="10"/>
      <c r="IF22" s="10"/>
      <c r="IG22" s="10"/>
      <c r="IH22" s="10"/>
      <c r="II22" s="10"/>
    </row>
    <row r="23" spans="1:243" s="12" customFormat="1" ht="58.5" customHeight="1">
      <c r="A23" s="74" t="s">
        <v>31</v>
      </c>
      <c r="B23" s="75"/>
      <c r="C23" s="32"/>
      <c r="D23" s="32"/>
      <c r="E23" s="32"/>
      <c r="F23" s="33"/>
      <c r="G23" s="32"/>
      <c r="H23" s="42"/>
      <c r="I23" s="42"/>
      <c r="J23" s="42"/>
      <c r="K23" s="42"/>
      <c r="L23" s="32"/>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4">
        <f>SUM(BA13:BA22)</f>
        <v>0</v>
      </c>
      <c r="BB23" s="44">
        <f>SUM(BB13:BB22)</f>
        <v>0</v>
      </c>
      <c r="BC23" s="41" t="str">
        <f>SpellNumber($E$2,BB23)</f>
        <v>INR Zero Only</v>
      </c>
      <c r="IA23" s="12" t="s">
        <v>31</v>
      </c>
      <c r="IE23" s="13"/>
      <c r="IF23" s="13" t="s">
        <v>30</v>
      </c>
      <c r="IG23" s="13" t="s">
        <v>32</v>
      </c>
      <c r="IH23" s="13">
        <v>10</v>
      </c>
      <c r="II23" s="13" t="s">
        <v>27</v>
      </c>
    </row>
    <row r="24" spans="1:243" s="14" customFormat="1" ht="54.75" customHeight="1" hidden="1">
      <c r="A24" s="45" t="s">
        <v>33</v>
      </c>
      <c r="B24" s="65"/>
      <c r="C24" s="46"/>
      <c r="D24" s="47"/>
      <c r="E24" s="48" t="s">
        <v>34</v>
      </c>
      <c r="F24" s="49"/>
      <c r="G24" s="50"/>
      <c r="H24" s="51"/>
      <c r="I24" s="51"/>
      <c r="J24" s="51"/>
      <c r="K24" s="47"/>
      <c r="L24" s="52"/>
      <c r="M24" s="53" t="s">
        <v>35</v>
      </c>
      <c r="N24" s="51"/>
      <c r="O24" s="54"/>
      <c r="P24" s="54"/>
      <c r="Q24" s="54"/>
      <c r="R24" s="54"/>
      <c r="S24" s="54"/>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5">
        <f>IF(ISBLANK(F24),0,IF(E24="Excess (+)",ROUND(BA23+(BA23*F24),2),IF(E24="Less (-)",ROUND(BA23+(BA23*F24*(-1)),2),0)))</f>
        <v>0</v>
      </c>
      <c r="BB24" s="56">
        <f>ROUND(BA24,0)</f>
        <v>0</v>
      </c>
      <c r="BC24" s="57" t="str">
        <f>SpellNumber(L24,BB24)</f>
        <v> Zero Only</v>
      </c>
      <c r="IA24" s="14" t="s">
        <v>33</v>
      </c>
      <c r="IE24" s="15" t="s">
        <v>34</v>
      </c>
      <c r="IF24" s="15"/>
      <c r="IG24" s="15"/>
      <c r="IH24" s="15"/>
      <c r="II24" s="15"/>
    </row>
    <row r="25" spans="1:243" s="14" customFormat="1" ht="43.5" customHeight="1">
      <c r="A25" s="74" t="s">
        <v>36</v>
      </c>
      <c r="B25" s="75"/>
      <c r="C25" s="69" t="str">
        <f>SpellNumber($E$2,BB23)</f>
        <v>INR Zero Only</v>
      </c>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IA25" s="14" t="s">
        <v>36</v>
      </c>
      <c r="IC25" s="14" t="s">
        <v>41</v>
      </c>
      <c r="IE25" s="15"/>
      <c r="IF25" s="15"/>
      <c r="IG25" s="15"/>
      <c r="IH25" s="15"/>
      <c r="II25" s="15"/>
    </row>
  </sheetData>
  <sheetProtection password="E491" sheet="1"/>
  <mergeCells count="10">
    <mergeCell ref="A9:BC9"/>
    <mergeCell ref="C25:BC25"/>
    <mergeCell ref="A1:L1"/>
    <mergeCell ref="A4:BC4"/>
    <mergeCell ref="A5:BC5"/>
    <mergeCell ref="A6:BC6"/>
    <mergeCell ref="A7:BC7"/>
    <mergeCell ref="B8:BC8"/>
    <mergeCell ref="A23:B23"/>
    <mergeCell ref="A25:B25"/>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allowBlank="1" showInputMessage="1" showErrorMessage="1" promptTitle="Itemcode/Make" prompt="Please enter text" sqref="F23 C14:C15 C21:C22 C17 C19">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1:M22 O19 O21:O22 M14:M15 O14:O15 O17 M17 M19">
      <formula1>0</formula1>
      <formula2>999999999999999</formula2>
    </dataValidation>
    <dataValidation allowBlank="1" showInputMessage="1" showErrorMessage="1" promptTitle="Addition / Deduction" prompt="Please Choose the correct One" sqref="J21:J22 J14:J15 J17 J19">
      <formula1>0</formula1>
      <formula2>0</formula2>
    </dataValidation>
    <dataValidation type="list" showErrorMessage="1" sqref="I21:I22 I14:I15 I17 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1:N22 N14:N15 N17 N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1:R22 R14:R15 R17 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1:Q22 Q14:Q15 Q17 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21:H22 H14:H15 H17 H19">
      <formula1>0</formula1>
      <formula2>999999999999999</formula2>
    </dataValidation>
    <dataValidation type="list" allowBlank="1" showErrorMessage="1" sqref="K21:K22 K14:K15 K17 K19">
      <formula1>"Partial Conversion,Full Conversion"</formula1>
      <formula2>0</formula2>
    </dataValidation>
    <dataValidation type="list" allowBlank="1" showInputMessage="1" showErrorMessage="1" sqref="L21:L25 L14:L15 L17 L19">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37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2024-03-16T20:46:02Z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