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<sst xmlns="http://schemas.openxmlformats.org/spreadsheetml/2006/main" count="196" uniqueCount="76">
  <si>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</si>
  <si>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</si>
  <si>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</si>
  <si>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</si>
  <si>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</si>
  <si>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</si>
  <si>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</si>
  <si>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</si>
  <si>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</si>
  <si>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</si>
  <si>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</si>
  <si>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</si>
  <si>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</si>
  <si>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</si>
  <si>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</si>
  <si>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</si>
  <si>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</si>
  <si>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</si>
  <si>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</si>
  <si>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</si>
  <si>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</si>
  <si>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</si>
  <si>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</si>
  <si>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</si>
  <si>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</si>
  <si>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</si>
  <si>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</si>
  <si>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</si>
  <si>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</si>
  <si>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</si>
  <si>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</si>
  <si>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</si>
  <si>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</si>
  <si>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</si>
  <si>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</si>
  <si>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</si>
  <si>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</si>
  <si>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</si>
  <si>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</si>
  <si>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</si>
  <si>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</si>
  <si>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</si>
  <si>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</si>
  <si>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</si>
  <si>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</si>
  <si>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</si>
  <si>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</si>
  <si>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</si>
  <si>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</si>
  <si>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</si>
  <si>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</si>
  <si>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</si>
  <si>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</si>
  <si>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Tender Inviting Authority: &lt; Director, IISER Mohali &gt;</t>
  </si>
  <si>
    <t>ITEM5</t>
  </si>
  <si>
    <t>ITEM6</t>
  </si>
  <si>
    <t>ITEM7</t>
  </si>
  <si>
    <t>ITEM8</t>
  </si>
  <si>
    <t>ITEM9</t>
  </si>
  <si>
    <t>Freight  Charges ( Unloading &amp; Stacking)</t>
  </si>
  <si>
    <t>Any other charges, if any (A)
(as per Technical details given  below)</t>
  </si>
  <si>
    <t>Any other charges, if any (B) 
(as per Technical details given  below)</t>
  </si>
  <si>
    <t>Any other charges, if any (C)  Insurance charges, if any, for CIP shipment
(as per Technical details given  below)</t>
  </si>
  <si>
    <t>Any other charges, if any (D) Freight/shipping charges, to be included CIP
(as per Technical details given  below)</t>
  </si>
  <si>
    <t>Any other charges, if any (E) 
(as per Technical details given  below)</t>
  </si>
  <si>
    <t>Supply, Installation and Commissioning of Single Crystal X Ray Diffractometer alongwith accessories, spares and integrated parts of the system (Video Microscope and Ilumination, Application Software, Desktop PC and UPS)
(as per Technical details given  below)</t>
  </si>
  <si>
    <t xml:space="preserve">Optional: Extended ON-SITE Warranty, per year for period of 2 years
* Bidders to quote per year rate in the column no. 7
(as per Technical details given  below)
</t>
  </si>
  <si>
    <t>Optional: AMC for five years after three years of ON-SITE Warranty
(as per Technical details given  below)</t>
  </si>
  <si>
    <t>Optional: Branded optical stereo microscope (Olympus/Carl Zeiss) having a objective of 1.25x (or better) and eyepiece of 10x and 20x
(as per Technical details given  below)</t>
  </si>
  <si>
    <t xml:space="preserve">
Name of Work:&lt; Supply, Installation and Commissioning of Benchtop EPR Spectrometer with accessories &gt;
 </t>
  </si>
  <si>
    <r>
      <rPr>
        <b/>
        <sz val="11"/>
        <color indexed="8"/>
        <rFont val="Times New Roman"/>
        <family val="1"/>
      </rPr>
      <t xml:space="preserve">Supply, Installation and Commissioning of Benchtop EPR Spectrometer with accessories, integrated parts of the system, including software for data processing, EPR simulation Software suitable PC, LaserJet Printer, UPS,  training, familiarization and 1 year Warranty etc.
</t>
    </r>
    <r>
      <rPr>
        <sz val="10"/>
        <color indexed="8"/>
        <rFont val="Times New Roman"/>
        <family val="1"/>
      </rPr>
      <t>(as per Technical details given  below)</t>
    </r>
  </si>
  <si>
    <t>Any other charges, if any (G) Freight/shipping charges, to be included CIP, if applicable 
(as per Technical details given  below)</t>
  </si>
  <si>
    <t>Any other charges, if any (D)
(as per Technical details given  below)</t>
  </si>
  <si>
    <t>Any other charges, if any (F)  Insurance,  Freight/shipping charges, to be included , for CIP shipment, if applicable
(as per Technical details given  below)</t>
  </si>
  <si>
    <t>Any other charges, if any (H) 
(as per Technical details given  below)</t>
  </si>
  <si>
    <t>Contract No:  &lt;IISERM(1643-2)23/24-Pur-GTE&gt;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</si>
</sst>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181" fontId="24" fillId="0" borderId="13" xfId="0" applyNumberFormat="1" applyFont="1" applyFill="1" applyBorder="1" applyAlignment="1">
      <alignment horizontal="center" vertical="top" wrapText="1"/>
    </xf>
    <xf numFmtId="0" fontId="26" fillId="0" borderId="13" xfId="0" applyFont="1" applyFill="1" applyBorder="1" applyAlignment="1">
      <alignment horizontal="left"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32.42187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75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47</v>
      </c>
      <c r="P11" s="19" t="s">
        <v>59</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93" customHeight="1">
      <c r="A13" s="62">
        <v>1.1</v>
      </c>
      <c r="B13" s="64" t="s">
        <v>70</v>
      </c>
      <c r="C13" s="43" t="s">
        <v>48</v>
      </c>
      <c r="D13" s="63">
        <v>1</v>
      </c>
      <c r="E13" s="37" t="s">
        <v>35</v>
      </c>
      <c r="F13" s="38"/>
      <c r="G13" s="39"/>
      <c r="H13" s="40"/>
      <c r="I13" s="38" t="s">
        <v>36</v>
      </c>
      <c r="J13" s="41">
        <f aca="true" t="shared" si="0" ref="J13:J21">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1">D13*M13</f>
        <v>0</v>
      </c>
      <c r="BB13" s="44">
        <f aca="true" t="shared" si="2" ref="BB13:BB21">D13*M13+N13+O13+P13+Q13+R13</f>
        <v>0</v>
      </c>
      <c r="BC13" s="45" t="str">
        <f aca="true" t="shared" si="3" ref="BC13:BC21">SpellNumber(L13,BB13)</f>
        <v>INR Zero Only</v>
      </c>
      <c r="IA13" s="23">
        <v>1.1</v>
      </c>
      <c r="IB13" s="34" t="s">
        <v>65</v>
      </c>
      <c r="IC13" s="23" t="s">
        <v>48</v>
      </c>
      <c r="ID13" s="23">
        <v>1</v>
      </c>
      <c r="IE13" s="24" t="s">
        <v>35</v>
      </c>
      <c r="IF13" s="24" t="s">
        <v>38</v>
      </c>
      <c r="IG13" s="24" t="s">
        <v>34</v>
      </c>
      <c r="IH13" s="24">
        <v>123.223</v>
      </c>
      <c r="II13" s="24" t="s">
        <v>35</v>
      </c>
    </row>
    <row r="14" spans="1:243" s="23" customFormat="1" ht="36.75" customHeight="1">
      <c r="A14" s="62">
        <v>1.2</v>
      </c>
      <c r="B14" s="36" t="s">
        <v>60</v>
      </c>
      <c r="C14" s="43" t="s">
        <v>49</v>
      </c>
      <c r="D14" s="63">
        <v>1</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A14" s="23">
        <v>1.2</v>
      </c>
      <c r="IB14" s="34" t="s">
        <v>66</v>
      </c>
      <c r="IC14" s="23" t="s">
        <v>49</v>
      </c>
      <c r="ID14" s="23">
        <v>2</v>
      </c>
      <c r="IE14" s="24" t="s">
        <v>35</v>
      </c>
      <c r="IF14" s="24" t="s">
        <v>38</v>
      </c>
      <c r="IG14" s="24" t="s">
        <v>34</v>
      </c>
      <c r="IH14" s="24">
        <v>123.223</v>
      </c>
      <c r="II14" s="24" t="s">
        <v>35</v>
      </c>
    </row>
    <row r="15" spans="1:243" s="23" customFormat="1" ht="34.5" customHeight="1">
      <c r="A15" s="62">
        <v>1.3</v>
      </c>
      <c r="B15" s="36" t="s">
        <v>61</v>
      </c>
      <c r="C15" s="43" t="s">
        <v>50</v>
      </c>
      <c r="D15" s="63">
        <v>1</v>
      </c>
      <c r="E15" s="37" t="s">
        <v>35</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A15" s="23">
        <v>1.3</v>
      </c>
      <c r="IB15" s="34" t="s">
        <v>67</v>
      </c>
      <c r="IC15" s="23" t="s">
        <v>50</v>
      </c>
      <c r="ID15" s="23">
        <v>1</v>
      </c>
      <c r="IE15" s="24" t="s">
        <v>35</v>
      </c>
      <c r="IF15" s="24" t="s">
        <v>38</v>
      </c>
      <c r="IG15" s="24" t="s">
        <v>34</v>
      </c>
      <c r="IH15" s="24">
        <v>123.223</v>
      </c>
      <c r="II15" s="24" t="s">
        <v>35</v>
      </c>
    </row>
    <row r="16" spans="1:243" s="23" customFormat="1" ht="35.25" customHeight="1">
      <c r="A16" s="62">
        <v>1.4</v>
      </c>
      <c r="B16" s="36" t="s">
        <v>62</v>
      </c>
      <c r="C16" s="43" t="s">
        <v>52</v>
      </c>
      <c r="D16" s="63">
        <v>1</v>
      </c>
      <c r="E16" s="37" t="s">
        <v>35</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A16" s="23">
        <v>1.4</v>
      </c>
      <c r="IB16" s="34" t="s">
        <v>68</v>
      </c>
      <c r="IC16" s="23" t="s">
        <v>52</v>
      </c>
      <c r="ID16" s="23">
        <v>1</v>
      </c>
      <c r="IE16" s="24" t="s">
        <v>35</v>
      </c>
      <c r="IF16" s="24" t="s">
        <v>38</v>
      </c>
      <c r="IG16" s="24" t="s">
        <v>34</v>
      </c>
      <c r="IH16" s="24">
        <v>123.223</v>
      </c>
      <c r="II16" s="24" t="s">
        <v>35</v>
      </c>
    </row>
    <row r="17" spans="1:243" s="23" customFormat="1" ht="39" customHeight="1">
      <c r="A17" s="62">
        <v>1.5</v>
      </c>
      <c r="B17" s="36" t="s">
        <v>72</v>
      </c>
      <c r="C17" s="43" t="s">
        <v>54</v>
      </c>
      <c r="D17" s="63">
        <v>1</v>
      </c>
      <c r="E17" s="37" t="s">
        <v>35</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A17" s="23">
        <v>1.5</v>
      </c>
      <c r="IB17" s="34" t="s">
        <v>60</v>
      </c>
      <c r="IC17" s="23" t="s">
        <v>54</v>
      </c>
      <c r="ID17" s="23">
        <v>1</v>
      </c>
      <c r="IE17" s="24" t="s">
        <v>35</v>
      </c>
      <c r="IF17" s="24" t="s">
        <v>38</v>
      </c>
      <c r="IG17" s="24" t="s">
        <v>34</v>
      </c>
      <c r="IH17" s="24">
        <v>123.223</v>
      </c>
      <c r="II17" s="24" t="s">
        <v>35</v>
      </c>
    </row>
    <row r="18" spans="1:243" s="23" customFormat="1" ht="33" customHeight="1">
      <c r="A18" s="62">
        <v>1.6</v>
      </c>
      <c r="B18" s="36" t="s">
        <v>64</v>
      </c>
      <c r="C18" s="43" t="s">
        <v>55</v>
      </c>
      <c r="D18" s="63">
        <v>1</v>
      </c>
      <c r="E18" s="37" t="s">
        <v>35</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A18" s="23">
        <v>1.6</v>
      </c>
      <c r="IB18" s="34" t="s">
        <v>61</v>
      </c>
      <c r="IC18" s="23" t="s">
        <v>55</v>
      </c>
      <c r="ID18" s="23">
        <v>1</v>
      </c>
      <c r="IE18" s="24" t="s">
        <v>35</v>
      </c>
      <c r="IF18" s="24" t="s">
        <v>38</v>
      </c>
      <c r="IG18" s="24" t="s">
        <v>34</v>
      </c>
      <c r="IH18" s="24">
        <v>123.223</v>
      </c>
      <c r="II18" s="24" t="s">
        <v>35</v>
      </c>
    </row>
    <row r="19" spans="1:243" s="23" customFormat="1" ht="45" customHeight="1">
      <c r="A19" s="62">
        <v>1.7</v>
      </c>
      <c r="B19" s="36" t="s">
        <v>73</v>
      </c>
      <c r="C19" s="43" t="s">
        <v>56</v>
      </c>
      <c r="D19" s="63">
        <v>1</v>
      </c>
      <c r="E19" s="37" t="s">
        <v>35</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A19" s="23">
        <v>1.7</v>
      </c>
      <c r="IB19" s="34" t="s">
        <v>62</v>
      </c>
      <c r="IC19" s="23" t="s">
        <v>56</v>
      </c>
      <c r="ID19" s="23">
        <v>1</v>
      </c>
      <c r="IE19" s="24" t="s">
        <v>35</v>
      </c>
      <c r="IF19" s="24"/>
      <c r="IG19" s="24"/>
      <c r="IH19" s="24"/>
      <c r="II19" s="24"/>
    </row>
    <row r="20" spans="1:243" s="23" customFormat="1" ht="40.5" customHeight="1">
      <c r="A20" s="62">
        <v>1.8</v>
      </c>
      <c r="B20" s="36" t="s">
        <v>71</v>
      </c>
      <c r="C20" s="43" t="s">
        <v>57</v>
      </c>
      <c r="D20" s="63">
        <v>1</v>
      </c>
      <c r="E20" s="37" t="s">
        <v>51</v>
      </c>
      <c r="F20" s="38"/>
      <c r="G20" s="39"/>
      <c r="H20" s="40"/>
      <c r="I20" s="38" t="s">
        <v>36</v>
      </c>
      <c r="J20" s="41">
        <f t="shared" si="0"/>
        <v>1</v>
      </c>
      <c r="K20" s="39" t="s">
        <v>37</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1.8</v>
      </c>
      <c r="IB20" s="34" t="s">
        <v>63</v>
      </c>
      <c r="IC20" s="23" t="s">
        <v>57</v>
      </c>
      <c r="ID20" s="23">
        <v>1</v>
      </c>
      <c r="IE20" s="24" t="s">
        <v>51</v>
      </c>
      <c r="IF20" s="24"/>
      <c r="IG20" s="24"/>
      <c r="IH20" s="24"/>
      <c r="II20" s="24"/>
    </row>
    <row r="21" spans="1:243" s="23" customFormat="1" ht="31.5" customHeight="1">
      <c r="A21" s="62">
        <v>1.9</v>
      </c>
      <c r="B21" s="36" t="s">
        <v>74</v>
      </c>
      <c r="C21" s="43" t="s">
        <v>58</v>
      </c>
      <c r="D21" s="63">
        <v>1</v>
      </c>
      <c r="E21" s="37" t="s">
        <v>51</v>
      </c>
      <c r="F21" s="38"/>
      <c r="G21" s="39"/>
      <c r="H21" s="40"/>
      <c r="I21" s="38" t="s">
        <v>36</v>
      </c>
      <c r="J21" s="41">
        <f t="shared" si="0"/>
        <v>1</v>
      </c>
      <c r="K21" s="39" t="s">
        <v>37</v>
      </c>
      <c r="L21" s="39"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 t="shared" si="1"/>
        <v>0</v>
      </c>
      <c r="BB21" s="44">
        <f t="shared" si="2"/>
        <v>0</v>
      </c>
      <c r="BC21" s="45" t="str">
        <f t="shared" si="3"/>
        <v>INR Zero Only</v>
      </c>
      <c r="IA21" s="23">
        <v>1.9</v>
      </c>
      <c r="IB21" s="34" t="s">
        <v>64</v>
      </c>
      <c r="IC21" s="23" t="s">
        <v>58</v>
      </c>
      <c r="ID21" s="23">
        <v>1</v>
      </c>
      <c r="IE21" s="24" t="s">
        <v>51</v>
      </c>
      <c r="IF21" s="24"/>
      <c r="IG21" s="24"/>
      <c r="IH21" s="24"/>
      <c r="II21" s="24"/>
    </row>
    <row r="22" spans="1:243" s="23" customFormat="1" ht="24.75" customHeight="1">
      <c r="A22" s="46" t="s">
        <v>40</v>
      </c>
      <c r="B22" s="46"/>
      <c r="C22" s="47"/>
      <c r="D22" s="42"/>
      <c r="E22" s="47"/>
      <c r="F22" s="47"/>
      <c r="G22" s="47"/>
      <c r="H22" s="48"/>
      <c r="I22" s="48"/>
      <c r="J22" s="48"/>
      <c r="K22" s="48"/>
      <c r="L22" s="47"/>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f>SUM(BA13:BA21)</f>
        <v>0</v>
      </c>
      <c r="BB22" s="50">
        <f>SUM(BB13:BB21)</f>
        <v>0</v>
      </c>
      <c r="BC22" s="45" t="str">
        <f>SpellNumber($E$2,BB22)</f>
        <v>INR Zero Only</v>
      </c>
      <c r="IE22" s="24">
        <v>4</v>
      </c>
      <c r="IF22" s="24" t="s">
        <v>39</v>
      </c>
      <c r="IG22" s="24" t="s">
        <v>41</v>
      </c>
      <c r="IH22" s="24">
        <v>10</v>
      </c>
      <c r="II22" s="24" t="s">
        <v>35</v>
      </c>
    </row>
    <row r="23" spans="1:243" s="25" customFormat="1" ht="6.75" customHeight="1" hidden="1">
      <c r="A23" s="46" t="s">
        <v>42</v>
      </c>
      <c r="B23" s="46"/>
      <c r="C23" s="51"/>
      <c r="D23" s="52"/>
      <c r="E23" s="53" t="s">
        <v>43</v>
      </c>
      <c r="F23" s="54"/>
      <c r="G23" s="55"/>
      <c r="H23" s="56"/>
      <c r="I23" s="56"/>
      <c r="J23" s="56"/>
      <c r="K23" s="57"/>
      <c r="L23" s="58"/>
      <c r="M23" s="59" t="s">
        <v>44</v>
      </c>
      <c r="N23" s="56"/>
      <c r="O23" s="49"/>
      <c r="P23" s="49"/>
      <c r="Q23" s="49"/>
      <c r="R23" s="49"/>
      <c r="S23" s="49"/>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60">
        <f>IF(ISBLANK(F23),0,IF(E23="Excess (+)",ROUND(BA22+(BA22*F23),2),IF(E23="Less (-)",ROUND(BA22+(BA22*F23*(-1)),2),0)))</f>
        <v>0</v>
      </c>
      <c r="BB23" s="61">
        <f>ROUND(BA23,0)</f>
        <v>0</v>
      </c>
      <c r="BC23" s="45" t="str">
        <f>SpellNumber(L23,BB23)</f>
        <v> Zero Only</v>
      </c>
      <c r="IE23" s="26"/>
      <c r="IF23" s="26"/>
      <c r="IG23" s="26"/>
      <c r="IH23" s="26"/>
      <c r="II23" s="26"/>
    </row>
    <row r="24" spans="1:243" s="25" customFormat="1" ht="43.5" customHeight="1">
      <c r="A24" s="46" t="s">
        <v>45</v>
      </c>
      <c r="B24" s="46"/>
      <c r="C24" s="66" t="str">
        <f>SpellNumber($E$2,BB22)</f>
        <v>INR Zero Only</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E24" s="26"/>
      <c r="IF24" s="26"/>
      <c r="IG24" s="26"/>
      <c r="IH24" s="26"/>
      <c r="II24" s="26"/>
    </row>
    <row r="25" ht="15"/>
    <row r="26" ht="15"/>
    <row r="27" ht="15"/>
    <row r="28" ht="15"/>
    <row r="29" ht="15"/>
    <row r="30" ht="15"/>
    <row r="31"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1">
      <formula1>0</formula1>
      <formula2>999999999999999</formula2>
    </dataValidation>
    <dataValidation type="list" allowBlank="1" showInputMessage="1" showErrorMessage="1" sqref="L13:L21">
      <formula1>"INR"</formula1>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formula1>0</formula1>
      <formula2>999999999999999</formula2>
    </dataValidation>
    <dataValidation type="list" allowBlank="1" showErrorMessage="1" sqref="K13:K21">
      <formula1>"Partial Conversion,Full Conversion"</formula1>
      <formula2>0</formula2>
    </dataValidation>
  </dataValidations>
  <printOptions horizontalCentered="1"/>
  <pageMargins left="0.1968503937007874" right="0.07874015748031496" top="0.7480314960629921" bottom="0.4330708661417323" header="0.5118110236220472" footer="0.5118110236220472"/>
  <pageSetup fitToHeight="0" horizontalDpi="600" verticalDpi="6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2024-01-11T05:22:10Z</cp:lastPrinted>
  <dcterms:created xsi:type="dcterms:W3CDTF">2009-01-30T06:42:42Z</dcterms:created>
  <dcterms:modified xsi:type="dcterms:W3CDTF">2024-03-01T11:22:33Z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