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<sst xmlns="http://schemas.openxmlformats.org/spreadsheetml/2006/main" count="139" uniqueCount="65">
  <si>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</si>
  <si>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</si>
  <si>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</si>
  <si>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</si>
  <si>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</si>
  <si>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</si>
  <si>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</si>
  <si>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</si>
  <si>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</si>
  <si>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</si>
  <si>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</si>
  <si>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</si>
  <si>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</si>
  <si>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</si>
  <si>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</si>
  <si>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</si>
  <si>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</si>
  <si>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</si>
  <si>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</si>
  <si>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</si>
  <si>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</si>
  <si>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</si>
  <si>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</si>
  <si>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</si>
  <si>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</si>
  <si>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</si>
  <si>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</si>
  <si>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</si>
  <si>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</si>
  <si>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</si>
  <si>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</si>
  <si>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</si>
  <si>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</si>
  <si>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</si>
  <si>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</si>
  <si>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</si>
  <si>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</si>
  <si>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</si>
  <si>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</si>
  <si>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</si>
  <si>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</si>
  <si>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</si>
  <si>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</si>
  <si>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</si>
  <si>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</si>
  <si>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</si>
  <si>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</si>
  <si>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r>
      <t xml:space="preserve">TOTAL AMOUNT  With Inclusice of GST
Rs.      P
</t>
    </r>
    <r>
      <rPr>
        <b/>
        <sz val="11"/>
        <color indexed="10"/>
        <rFont val="Arial"/>
        <family val="2"/>
      </rPr>
      <t>Rs.      P</t>
    </r>
  </si>
  <si>
    <r>
      <t xml:space="preserve">BASIC RATE </t>
    </r>
    <r>
      <rPr>
        <b/>
        <sz val="11"/>
        <color indexed="10"/>
        <rFont val="Arial"/>
        <family val="2"/>
      </rPr>
      <t>with Inclusive of GST</t>
    </r>
    <r>
      <rPr>
        <b/>
        <sz val="11"/>
        <rFont val="Arial"/>
        <family val="2"/>
      </rPr>
      <t xml:space="preserve"> In Figures To be entered by the Bidder in 
Rs.      P
 </t>
    </r>
  </si>
  <si>
    <t>Contract No:  &lt;IISER/23-24/EE-EO/MISC-20&gt;</t>
  </si>
  <si>
    <t>Name of Work: &lt;Piping connection for gas cylinders at IISER Mohali&gt;</t>
  </si>
  <si>
    <t>item2</t>
  </si>
  <si>
    <t>item3</t>
  </si>
  <si>
    <t>item4</t>
  </si>
  <si>
    <t>item6</t>
  </si>
  <si>
    <t>item7</t>
  </si>
  <si>
    <t xml:space="preserve">Cylinder Cubical Cabinet of Size , 7 feet x 6.5 feet Height x 1.5 feet depth, with front door of glass  window for cylinders it will be provided with lock &amp; Key.
MOC: Mild steel of gauge 22
</t>
  </si>
  <si>
    <t xml:space="preserve">Single Gas control box with toggle valve mini pressure regulator, Pressure gauge (inlet pressure 10Kg/ cm2 ) with, Inlet fitting1/8’, out let fitting with push button fitting for Argon.
MOC: MILD steel body
</t>
  </si>
  <si>
    <t xml:space="preserve">Single Gas control box with toggle valve mini pressure regulator, Pressure gauge with, Inlet fitting1/8’, out let fitting with push button fitting for Nitrogen.
Powder coated : Mild steel 22 gauge, Max inlet pressure 10 Kg/cm2
</t>
  </si>
  <si>
    <t xml:space="preserve">Single Stage Manifold system with 1 mtr Braided pigtail 
MOC: SS304
</t>
  </si>
  <si>
    <t xml:space="preserve">Cylinder Mounting Bracket
MS powder coated with Chromplates SS tube inside
</t>
  </si>
  <si>
    <t xml:space="preserve">1/8” SS Tubing withe color coded sleeves
MOC: 316 Lx0.7mm
</t>
  </si>
  <si>
    <t xml:space="preserve">PVC Casing Capping
High quality polyvinyl
</t>
  </si>
  <si>
    <t>Mtr</t>
  </si>
  <si>
    <t>Feet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</si>
</sst>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sz val="11"/>
      <color indexed="31"/>
      <name val="Arial"/>
      <family val="2"/>
    </font>
    <font>
      <b/>
      <sz val="12"/>
      <color indexed="16"/>
      <name val="Arial"/>
      <family val="2"/>
    </font>
    <font>
      <b/>
      <sz val="11"/>
      <color indexed="16"/>
      <name val="Arial"/>
      <family val="2"/>
    </font>
    <font>
      <b/>
      <sz val="14"/>
      <color indexed="17"/>
      <name val="Arial"/>
      <family val="2"/>
    </font>
    <font>
      <sz val="12"/>
      <color indexed="8"/>
      <name val="Times New Roman"/>
      <family val="1"/>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sz val="12"/>
      <color rgb="FF000000"/>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indexed="27"/>
        <bgColor indexed="64"/>
      </patternFill>
    </fill>
    <fill>
      <patternFill patternType="solid">
        <fgColor rgb="FFDDDDDD"/>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6">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11" fillId="0" borderId="0" xfId="59" applyNumberFormat="1" applyFill="1">
      <alignment/>
      <protection/>
    </xf>
    <xf numFmtId="0" fontId="2" fillId="33" borderId="11" xfId="57" applyNumberFormat="1" applyFont="1" applyFill="1" applyBorder="1" applyAlignment="1">
      <alignment horizontal="center" vertical="top" wrapText="1"/>
      <protection/>
    </xf>
    <xf numFmtId="2" fontId="6" fillId="0" borderId="11" xfId="59" applyNumberFormat="1" applyFont="1" applyFill="1" applyBorder="1" applyAlignment="1">
      <alignment vertical="top"/>
      <protection/>
    </xf>
    <xf numFmtId="0" fontId="3" fillId="0" borderId="11"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34" borderId="11" xfId="57" applyNumberFormat="1" applyFont="1" applyFill="1" applyBorder="1" applyAlignment="1" applyProtection="1">
      <alignment horizontal="center" vertical="center" readingOrder="1"/>
      <protection locked="0"/>
    </xf>
    <xf numFmtId="0" fontId="65"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0" fontId="2" fillId="35" borderId="11" xfId="57" applyNumberFormat="1" applyFont="1" applyFill="1" applyBorder="1" applyAlignment="1">
      <alignment horizontal="center" vertical="top" wrapText="1"/>
      <protection/>
    </xf>
    <xf numFmtId="0" fontId="2" fillId="35" borderId="11" xfId="59" applyNumberFormat="1" applyFont="1" applyFill="1" applyBorder="1" applyAlignment="1">
      <alignment horizontal="center" vertical="top" wrapText="1"/>
      <protection/>
    </xf>
    <xf numFmtId="0" fontId="66" fillId="35" borderId="11" xfId="59" applyNumberFormat="1" applyFont="1" applyFill="1" applyBorder="1" applyAlignment="1">
      <alignment horizontal="center" vertical="top" wrapText="1"/>
      <protection/>
    </xf>
    <xf numFmtId="0" fontId="66" fillId="35" borderId="11" xfId="59" applyNumberFormat="1" applyFont="1" applyFill="1" applyBorder="1" applyAlignment="1">
      <alignment vertical="top" wrapText="1"/>
      <protection/>
    </xf>
    <xf numFmtId="2" fontId="2" fillId="0" borderId="11" xfId="59" applyNumberFormat="1" applyFont="1" applyFill="1" applyBorder="1" applyAlignment="1">
      <alignment horizontal="center" vertical="center" readingOrder="1"/>
      <protection/>
    </xf>
    <xf numFmtId="2" fontId="2" fillId="0" borderId="11" xfId="58" applyNumberFormat="1" applyFont="1" applyFill="1" applyBorder="1" applyAlignment="1">
      <alignment horizontal="center" vertical="center" readingOrder="1"/>
      <protection/>
    </xf>
    <xf numFmtId="0" fontId="3" fillId="0" borderId="11" xfId="59" applyNumberFormat="1" applyFont="1" applyFill="1" applyBorder="1" applyAlignment="1">
      <alignment vertical="top"/>
      <protection/>
    </xf>
    <xf numFmtId="0" fontId="6" fillId="0" borderId="11" xfId="59" applyNumberFormat="1" applyFont="1" applyFill="1" applyBorder="1" applyAlignment="1">
      <alignment vertical="top"/>
      <protection/>
    </xf>
    <xf numFmtId="0" fontId="3" fillId="0" borderId="11" xfId="57" applyNumberFormat="1" applyFont="1" applyFill="1" applyBorder="1" applyAlignment="1">
      <alignment vertical="top"/>
      <protection/>
    </xf>
    <xf numFmtId="0" fontId="67" fillId="0" borderId="11"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68" fillId="34" borderId="11" xfId="59" applyNumberFormat="1" applyFont="1" applyFill="1" applyBorder="1" applyAlignment="1" applyProtection="1">
      <alignment vertical="center" wrapText="1"/>
      <protection locked="0"/>
    </xf>
    <xf numFmtId="0" fontId="69" fillId="34" borderId="11" xfId="64" applyNumberFormat="1" applyFont="1" applyFill="1" applyBorder="1" applyAlignment="1">
      <alignment horizontal="center" vertical="center"/>
    </xf>
    <xf numFmtId="0" fontId="67"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70" fillId="0" borderId="11" xfId="59" applyNumberFormat="1" applyFont="1" applyFill="1" applyBorder="1" applyAlignment="1">
      <alignment horizontal="right" vertical="top"/>
      <protection/>
    </xf>
    <xf numFmtId="0" fontId="6" fillId="0" borderId="11" xfId="59" applyNumberFormat="1" applyFont="1" applyFill="1" applyBorder="1" applyAlignment="1">
      <alignment horizontal="right" vertical="top"/>
      <protection/>
    </xf>
    <xf numFmtId="0" fontId="71" fillId="0" borderId="11" xfId="59" applyNumberFormat="1" applyFont="1" applyFill="1" applyBorder="1" applyAlignment="1">
      <alignment horizontal="center" vertical="center" wrapText="1" readingOrder="1"/>
      <protection/>
    </xf>
    <xf numFmtId="0" fontId="17" fillId="0" borderId="11" xfId="0" applyFont="1" applyBorder="1" applyAlignment="1">
      <alignment vertical="top" wrapText="1"/>
    </xf>
    <xf numFmtId="2" fontId="17" fillId="0" borderId="11" xfId="59" applyNumberFormat="1" applyFont="1" applyFill="1" applyBorder="1" applyAlignment="1">
      <alignment horizontal="center" vertical="center" readingOrder="1"/>
      <protection/>
    </xf>
    <xf numFmtId="0" fontId="17" fillId="0" borderId="11" xfId="59" applyNumberFormat="1" applyFont="1" applyFill="1" applyBorder="1" applyAlignment="1">
      <alignment horizontal="center" vertical="center" readingOrder="1"/>
      <protection/>
    </xf>
    <xf numFmtId="0" fontId="17" fillId="0" borderId="11" xfId="57" applyNumberFormat="1" applyFont="1" applyFill="1" applyBorder="1" applyAlignment="1" applyProtection="1">
      <alignment horizontal="center" vertical="center" readingOrder="1"/>
      <protection locked="0"/>
    </xf>
    <xf numFmtId="0" fontId="17" fillId="0" borderId="11" xfId="0" applyFont="1" applyBorder="1" applyAlignment="1">
      <alignment horizontal="center" vertical="center" wrapText="1" readingOrder="1"/>
    </xf>
    <xf numFmtId="0" fontId="6" fillId="0" borderId="11" xfId="59" applyNumberFormat="1" applyFont="1" applyFill="1" applyBorder="1" applyAlignment="1">
      <alignment horizontal="center" vertical="center" readingOrder="1"/>
      <protection/>
    </xf>
    <xf numFmtId="0" fontId="2" fillId="0" borderId="12"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6" fillId="0" borderId="11"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15" xfId="57" applyNumberFormat="1" applyFont="1" applyFill="1" applyBorder="1" applyAlignment="1" applyProtection="1">
      <alignment horizontal="center" wrapText="1"/>
      <protection locked="0"/>
    </xf>
    <xf numFmtId="0" fontId="2" fillId="34" borderId="12" xfId="59" applyNumberFormat="1" applyFont="1" applyFill="1" applyBorder="1" applyAlignment="1" applyProtection="1">
      <alignment horizontal="left" vertical="top"/>
      <protection locked="0"/>
    </xf>
    <xf numFmtId="0" fontId="2" fillId="2"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3"/>
  <sheetViews>
    <sheetView showGridLines="0" zoomScale="55" zoomScaleNormal="55" zoomScalePageLayoutView="0" workbookViewId="0" topLeftCell="A1">
      <selection activeCell="L17" sqref="L17"/>
    </sheetView>
  </sheetViews>
  <sheetFormatPr defaultColWidth="9.140625" defaultRowHeight="15"/>
  <cols>
    <col min="1" max="1" width="14.28125" style="19" customWidth="1"/>
    <col min="2" max="2" width="74.140625" style="36" customWidth="1"/>
    <col min="3" max="3" width="13.57421875" style="19" customWidth="1"/>
    <col min="4" max="4" width="12.421875" style="19" customWidth="1"/>
    <col min="5" max="5" width="13.421875" style="19" customWidth="1"/>
    <col min="6" max="6" width="15.140625" style="19" hidden="1" customWidth="1"/>
    <col min="7" max="7" width="14.140625" style="19" hidden="1" customWidth="1"/>
    <col min="8" max="8" width="13.8515625" style="19" hidden="1" customWidth="1"/>
    <col min="9" max="10" width="12.140625" style="19" hidden="1" customWidth="1"/>
    <col min="11" max="11" width="19.57421875" style="19" hidden="1" customWidth="1"/>
    <col min="12" max="12" width="14.28125" style="19" customWidth="1"/>
    <col min="13" max="13" width="22.57421875" style="19" customWidth="1"/>
    <col min="14" max="14" width="12.28125" style="25" hidden="1" customWidth="1"/>
    <col min="15" max="20" width="12.28125" style="19" hidden="1" customWidth="1"/>
    <col min="21" max="21" width="15.421875" style="19" hidden="1" customWidth="1"/>
    <col min="22" max="22" width="13.7109375" style="19" hidden="1" customWidth="1"/>
    <col min="23" max="23" width="13.57421875" style="19" hidden="1" customWidth="1"/>
    <col min="24" max="24" width="11.28125" style="19" hidden="1" customWidth="1"/>
    <col min="25" max="25" width="12.57421875" style="19" hidden="1" customWidth="1"/>
    <col min="26" max="26" width="12.28125" style="19" hidden="1" customWidth="1"/>
    <col min="27" max="51" width="9.140625" style="19" hidden="1" customWidth="1"/>
    <col min="52" max="52" width="10.28125" style="19" hidden="1" customWidth="1"/>
    <col min="53" max="53" width="17.28125" style="19" customWidth="1"/>
    <col min="54" max="54" width="19.8515625" style="19" customWidth="1"/>
    <col min="55" max="55" width="50.140625" style="19" customWidth="1"/>
    <col min="56" max="238" width="9.140625" style="19" customWidth="1"/>
    <col min="239" max="243" width="9.140625" style="20" customWidth="1"/>
    <col min="244" max="16384" width="9.140625" style="19" customWidth="1"/>
  </cols>
  <sheetData>
    <row r="1" spans="1:243" s="1" customFormat="1" ht="30" customHeight="1">
      <c r="A1" s="68" t="str">
        <f>B2&amp;" BoQ"</f>
        <v>Item Wise BoQ</v>
      </c>
      <c r="B1" s="68"/>
      <c r="C1" s="68"/>
      <c r="D1" s="68"/>
      <c r="E1" s="68"/>
      <c r="F1" s="68"/>
      <c r="G1" s="68"/>
      <c r="H1" s="68"/>
      <c r="I1" s="68"/>
      <c r="J1" s="68"/>
      <c r="K1" s="68"/>
      <c r="L1" s="68"/>
      <c r="O1" s="2"/>
      <c r="P1" s="2"/>
      <c r="Q1" s="3"/>
      <c r="IE1" s="3"/>
      <c r="IF1" s="3"/>
      <c r="IG1" s="3"/>
      <c r="IH1" s="3"/>
      <c r="II1" s="3"/>
    </row>
    <row r="2" spans="1:17" s="1" customFormat="1" ht="25.5" customHeight="1" hidden="1">
      <c r="A2" s="21" t="s">
        <v>3</v>
      </c>
      <c r="B2" s="34" t="s">
        <v>32</v>
      </c>
      <c r="C2" s="21" t="s">
        <v>4</v>
      </c>
      <c r="D2" s="21" t="s">
        <v>5</v>
      </c>
      <c r="E2" s="21" t="s">
        <v>6</v>
      </c>
      <c r="J2" s="4"/>
      <c r="K2" s="4"/>
      <c r="L2" s="4"/>
      <c r="O2" s="2"/>
      <c r="P2" s="2"/>
      <c r="Q2" s="3"/>
    </row>
    <row r="3" spans="1:243" s="1" customFormat="1" ht="30" customHeight="1" hidden="1">
      <c r="A3" s="1" t="s">
        <v>7</v>
      </c>
      <c r="B3" s="35"/>
      <c r="IE3" s="3"/>
      <c r="IF3" s="3"/>
      <c r="IG3" s="3"/>
      <c r="IH3" s="3"/>
      <c r="II3" s="3"/>
    </row>
    <row r="4" spans="1:243" s="5" customFormat="1" ht="30" customHeight="1">
      <c r="A4" s="69" t="s">
        <v>34</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6"/>
      <c r="IF4" s="6"/>
      <c r="IG4" s="6"/>
      <c r="IH4" s="6"/>
      <c r="II4" s="6"/>
    </row>
    <row r="5" spans="1:243" s="5" customFormat="1" ht="30" customHeight="1">
      <c r="A5" s="69" t="s">
        <v>50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6"/>
      <c r="IF5" s="6"/>
      <c r="IG5" s="6"/>
      <c r="IH5" s="6"/>
      <c r="II5" s="6"/>
    </row>
    <row r="6" spans="1:243" s="5" customFormat="1" ht="30" customHeight="1">
      <c r="A6" s="69" t="s">
        <v>49</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6"/>
      <c r="IF6" s="6"/>
      <c r="IG6" s="6"/>
      <c r="IH6" s="6"/>
      <c r="II6" s="6"/>
    </row>
    <row r="7" spans="1:243" s="5" customFormat="1" ht="29.25" customHeight="1" hidden="1">
      <c r="A7" s="71" t="s">
        <v>8</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6"/>
      <c r="IF7" s="6"/>
      <c r="IG7" s="6"/>
      <c r="IH7" s="6"/>
      <c r="II7" s="6"/>
    </row>
    <row r="8" spans="1:243" s="7" customFormat="1" ht="61.5" customHeight="1">
      <c r="A8" s="22" t="s">
        <v>37</v>
      </c>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4"/>
      <c r="IE8" s="8"/>
      <c r="IF8" s="8"/>
      <c r="IG8" s="8"/>
      <c r="IH8" s="8"/>
      <c r="II8" s="8"/>
    </row>
    <row r="9" spans="1:243" s="9" customFormat="1" ht="61.5" customHeight="1">
      <c r="A9" s="64" t="s">
        <v>9</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4" t="s">
        <v>0</v>
      </c>
      <c r="B11" s="37" t="s">
        <v>16</v>
      </c>
      <c r="C11" s="37" t="s">
        <v>1</v>
      </c>
      <c r="D11" s="37" t="s">
        <v>17</v>
      </c>
      <c r="E11" s="37" t="s">
        <v>18</v>
      </c>
      <c r="F11" s="37" t="s">
        <v>44</v>
      </c>
      <c r="G11" s="37"/>
      <c r="H11" s="37"/>
      <c r="I11" s="37" t="s">
        <v>19</v>
      </c>
      <c r="J11" s="37" t="s">
        <v>20</v>
      </c>
      <c r="K11" s="37" t="s">
        <v>21</v>
      </c>
      <c r="L11" s="37" t="s">
        <v>22</v>
      </c>
      <c r="M11" s="38" t="s">
        <v>48</v>
      </c>
      <c r="N11" s="37" t="s">
        <v>45</v>
      </c>
      <c r="O11" s="37" t="s">
        <v>46</v>
      </c>
      <c r="P11" s="37" t="s">
        <v>43</v>
      </c>
      <c r="Q11" s="37" t="s">
        <v>42</v>
      </c>
      <c r="R11" s="37" t="s">
        <v>41</v>
      </c>
      <c r="S11" s="37" t="s">
        <v>40</v>
      </c>
      <c r="T11" s="37" t="s">
        <v>39</v>
      </c>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9" t="s">
        <v>38</v>
      </c>
      <c r="BB11" s="39" t="s">
        <v>47</v>
      </c>
      <c r="BC11" s="40" t="s">
        <v>23</v>
      </c>
      <c r="IE11" s="13"/>
      <c r="IF11" s="13"/>
      <c r="IG11" s="13"/>
      <c r="IH11" s="13"/>
      <c r="II11" s="13"/>
    </row>
    <row r="12" spans="1:243" s="12" customFormat="1" ht="15">
      <c r="A12" s="14">
        <v>1</v>
      </c>
      <c r="B12" s="26">
        <v>2</v>
      </c>
      <c r="C12" s="26">
        <v>3</v>
      </c>
      <c r="D12" s="26">
        <v>4</v>
      </c>
      <c r="E12" s="26">
        <v>5</v>
      </c>
      <c r="F12" s="26">
        <v>6</v>
      </c>
      <c r="G12" s="26">
        <v>7</v>
      </c>
      <c r="H12" s="26">
        <v>8</v>
      </c>
      <c r="I12" s="26">
        <v>9</v>
      </c>
      <c r="J12" s="26">
        <v>10</v>
      </c>
      <c r="K12" s="26">
        <v>11</v>
      </c>
      <c r="L12" s="26">
        <v>12</v>
      </c>
      <c r="M12" s="26">
        <v>6</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53</v>
      </c>
      <c r="BB12" s="26">
        <v>7</v>
      </c>
      <c r="BC12" s="26">
        <v>8</v>
      </c>
      <c r="IE12" s="13"/>
      <c r="IF12" s="13"/>
      <c r="IG12" s="13"/>
      <c r="IH12" s="13"/>
      <c r="II12" s="13"/>
    </row>
    <row r="13" spans="1:55" ht="84.75" customHeight="1">
      <c r="A13" s="28">
        <v>1</v>
      </c>
      <c r="B13" s="58" t="s">
        <v>57</v>
      </c>
      <c r="C13" s="57" t="s">
        <v>24</v>
      </c>
      <c r="D13" s="62">
        <v>2</v>
      </c>
      <c r="E13" s="62" t="s">
        <v>25</v>
      </c>
      <c r="F13" s="59"/>
      <c r="G13" s="61"/>
      <c r="H13" s="61"/>
      <c r="I13" s="60" t="s">
        <v>26</v>
      </c>
      <c r="J13" s="30">
        <f>IF(I13="Less(-)",-1,1)</f>
        <v>1</v>
      </c>
      <c r="K13" s="31" t="s">
        <v>33</v>
      </c>
      <c r="L13" s="31" t="s">
        <v>6</v>
      </c>
      <c r="M13" s="33"/>
      <c r="N13" s="31"/>
      <c r="O13" s="31"/>
      <c r="P13" s="32"/>
      <c r="Q13" s="31"/>
      <c r="R13" s="31"/>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41">
        <f>D13*M13</f>
        <v>0</v>
      </c>
      <c r="BB13" s="42">
        <f>BA13+SUM(N13:AZ13)</f>
        <v>0</v>
      </c>
      <c r="BC13" s="23" t="str">
        <f>SpellNumber(L13,BB13)</f>
        <v>INR Zero Only</v>
      </c>
    </row>
    <row r="14" spans="1:55" ht="84.75" customHeight="1">
      <c r="A14" s="28">
        <v>2</v>
      </c>
      <c r="B14" s="58" t="s">
        <v>58</v>
      </c>
      <c r="C14" s="57" t="s">
        <v>51</v>
      </c>
      <c r="D14" s="62">
        <v>3</v>
      </c>
      <c r="E14" s="62" t="s">
        <v>25</v>
      </c>
      <c r="F14" s="59"/>
      <c r="G14" s="61"/>
      <c r="H14" s="61"/>
      <c r="I14" s="60" t="s">
        <v>26</v>
      </c>
      <c r="J14" s="30">
        <f aca="true" t="shared" si="0" ref="J14:J19">IF(I14="Less(-)",-1,1)</f>
        <v>1</v>
      </c>
      <c r="K14" s="31" t="s">
        <v>33</v>
      </c>
      <c r="L14" s="31" t="s">
        <v>6</v>
      </c>
      <c r="M14" s="33"/>
      <c r="N14" s="31"/>
      <c r="O14" s="31"/>
      <c r="P14" s="32"/>
      <c r="Q14" s="31"/>
      <c r="R14" s="31"/>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41">
        <f aca="true" t="shared" si="1" ref="BA14:BA19">D14*M14</f>
        <v>0</v>
      </c>
      <c r="BB14" s="42">
        <f aca="true" t="shared" si="2" ref="BB14:BB19">BA14+SUM(N14:AZ14)</f>
        <v>0</v>
      </c>
      <c r="BC14" s="23" t="str">
        <f aca="true" t="shared" si="3" ref="BC14:BC19">SpellNumber(L14,BB14)</f>
        <v>INR Zero Only</v>
      </c>
    </row>
    <row r="15" spans="1:55" ht="84.75" customHeight="1">
      <c r="A15" s="28">
        <v>3</v>
      </c>
      <c r="B15" s="58" t="s">
        <v>59</v>
      </c>
      <c r="C15" s="57" t="s">
        <v>52</v>
      </c>
      <c r="D15" s="62">
        <v>4</v>
      </c>
      <c r="E15" s="62" t="s">
        <v>25</v>
      </c>
      <c r="F15" s="59"/>
      <c r="G15" s="61"/>
      <c r="H15" s="61"/>
      <c r="I15" s="60" t="s">
        <v>26</v>
      </c>
      <c r="J15" s="30">
        <f t="shared" si="0"/>
        <v>1</v>
      </c>
      <c r="K15" s="31" t="s">
        <v>33</v>
      </c>
      <c r="L15" s="31" t="s">
        <v>6</v>
      </c>
      <c r="M15" s="33"/>
      <c r="N15" s="31"/>
      <c r="O15" s="31"/>
      <c r="P15" s="32"/>
      <c r="Q15" s="31"/>
      <c r="R15" s="31"/>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41">
        <f t="shared" si="1"/>
        <v>0</v>
      </c>
      <c r="BB15" s="42">
        <f t="shared" si="2"/>
        <v>0</v>
      </c>
      <c r="BC15" s="23" t="str">
        <f t="shared" si="3"/>
        <v>INR Zero Only</v>
      </c>
    </row>
    <row r="16" spans="1:55" ht="84.75" customHeight="1">
      <c r="A16" s="28">
        <v>4</v>
      </c>
      <c r="B16" s="58" t="s">
        <v>60</v>
      </c>
      <c r="C16" s="57" t="s">
        <v>53</v>
      </c>
      <c r="D16" s="62">
        <v>6</v>
      </c>
      <c r="E16" s="62" t="s">
        <v>25</v>
      </c>
      <c r="F16" s="59"/>
      <c r="G16" s="61"/>
      <c r="H16" s="61"/>
      <c r="I16" s="60" t="s">
        <v>26</v>
      </c>
      <c r="J16" s="30">
        <f t="shared" si="0"/>
        <v>1</v>
      </c>
      <c r="K16" s="31" t="s">
        <v>33</v>
      </c>
      <c r="L16" s="31" t="s">
        <v>6</v>
      </c>
      <c r="M16" s="33"/>
      <c r="N16" s="31"/>
      <c r="O16" s="31"/>
      <c r="P16" s="32"/>
      <c r="Q16" s="31"/>
      <c r="R16" s="31"/>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41">
        <f t="shared" si="1"/>
        <v>0</v>
      </c>
      <c r="BB16" s="42">
        <f t="shared" si="2"/>
        <v>0</v>
      </c>
      <c r="BC16" s="23" t="str">
        <f t="shared" si="3"/>
        <v>INR Zero Only</v>
      </c>
    </row>
    <row r="17" spans="1:55" ht="84.75" customHeight="1">
      <c r="A17" s="28">
        <v>5</v>
      </c>
      <c r="B17" s="58" t="s">
        <v>61</v>
      </c>
      <c r="C17" s="57" t="s">
        <v>28</v>
      </c>
      <c r="D17" s="62">
        <v>180</v>
      </c>
      <c r="E17" s="62" t="s">
        <v>63</v>
      </c>
      <c r="F17" s="59"/>
      <c r="G17" s="61"/>
      <c r="H17" s="61"/>
      <c r="I17" s="60" t="s">
        <v>26</v>
      </c>
      <c r="J17" s="30">
        <f t="shared" si="0"/>
        <v>1</v>
      </c>
      <c r="K17" s="31" t="s">
        <v>33</v>
      </c>
      <c r="L17" s="31" t="s">
        <v>6</v>
      </c>
      <c r="M17" s="33"/>
      <c r="N17" s="31"/>
      <c r="O17" s="31"/>
      <c r="P17" s="32"/>
      <c r="Q17" s="31"/>
      <c r="R17" s="31"/>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41">
        <f t="shared" si="1"/>
        <v>0</v>
      </c>
      <c r="BB17" s="42">
        <f t="shared" si="2"/>
        <v>0</v>
      </c>
      <c r="BC17" s="23" t="str">
        <f t="shared" si="3"/>
        <v>INR Zero Only</v>
      </c>
    </row>
    <row r="18" spans="1:55" ht="84.75" customHeight="1">
      <c r="A18" s="28">
        <v>6</v>
      </c>
      <c r="B18" s="58" t="s">
        <v>62</v>
      </c>
      <c r="C18" s="57" t="s">
        <v>54</v>
      </c>
      <c r="D18" s="62">
        <v>90</v>
      </c>
      <c r="E18" s="62" t="s">
        <v>64</v>
      </c>
      <c r="F18" s="59"/>
      <c r="G18" s="61"/>
      <c r="H18" s="61"/>
      <c r="I18" s="60" t="s">
        <v>26</v>
      </c>
      <c r="J18" s="30">
        <f t="shared" si="0"/>
        <v>1</v>
      </c>
      <c r="K18" s="31" t="s">
        <v>33</v>
      </c>
      <c r="L18" s="31" t="s">
        <v>6</v>
      </c>
      <c r="M18" s="33"/>
      <c r="N18" s="31"/>
      <c r="O18" s="31"/>
      <c r="P18" s="32"/>
      <c r="Q18" s="31"/>
      <c r="R18" s="31"/>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41">
        <f t="shared" si="1"/>
        <v>0</v>
      </c>
      <c r="BB18" s="42">
        <f t="shared" si="2"/>
        <v>0</v>
      </c>
      <c r="BC18" s="23" t="str">
        <f t="shared" si="3"/>
        <v>INR Zero Only</v>
      </c>
    </row>
    <row r="19" spans="1:55" ht="84.75" customHeight="1">
      <c r="A19" s="28">
        <v>7</v>
      </c>
      <c r="B19" s="58" t="s">
        <v>56</v>
      </c>
      <c r="C19" s="57" t="s">
        <v>55</v>
      </c>
      <c r="D19" s="62">
        <v>1</v>
      </c>
      <c r="E19" s="62" t="s">
        <v>25</v>
      </c>
      <c r="F19" s="59"/>
      <c r="G19" s="61"/>
      <c r="H19" s="61"/>
      <c r="I19" s="60" t="s">
        <v>26</v>
      </c>
      <c r="J19" s="30">
        <f t="shared" si="0"/>
        <v>1</v>
      </c>
      <c r="K19" s="31" t="s">
        <v>33</v>
      </c>
      <c r="L19" s="31" t="s">
        <v>6</v>
      </c>
      <c r="M19" s="33"/>
      <c r="N19" s="31"/>
      <c r="O19" s="31"/>
      <c r="P19" s="32"/>
      <c r="Q19" s="31"/>
      <c r="R19" s="31"/>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41">
        <f t="shared" si="1"/>
        <v>0</v>
      </c>
      <c r="BB19" s="42">
        <f t="shared" si="2"/>
        <v>0</v>
      </c>
      <c r="BC19" s="23" t="str">
        <f t="shared" si="3"/>
        <v>INR Zero Only</v>
      </c>
    </row>
    <row r="20" spans="1:243" s="15" customFormat="1" ht="24.75" customHeight="1">
      <c r="A20" s="24" t="s">
        <v>29</v>
      </c>
      <c r="B20" s="24"/>
      <c r="C20" s="29"/>
      <c r="D20" s="29"/>
      <c r="E20" s="29"/>
      <c r="F20" s="29"/>
      <c r="G20" s="29"/>
      <c r="H20" s="63"/>
      <c r="I20" s="63"/>
      <c r="J20" s="44"/>
      <c r="K20" s="44"/>
      <c r="L20" s="43"/>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27">
        <f>SUM(BA13:BA13)</f>
        <v>0</v>
      </c>
      <c r="BB20" s="27">
        <f>SUM(BB13:BB19)</f>
        <v>0</v>
      </c>
      <c r="BC20" s="23" t="str">
        <f>SpellNumber($E$2,BB20)</f>
        <v>INR Zero Only</v>
      </c>
      <c r="IE20" s="16">
        <v>4</v>
      </c>
      <c r="IF20" s="16" t="s">
        <v>27</v>
      </c>
      <c r="IG20" s="16" t="s">
        <v>28</v>
      </c>
      <c r="IH20" s="16">
        <v>10</v>
      </c>
      <c r="II20" s="16" t="s">
        <v>25</v>
      </c>
    </row>
    <row r="21" spans="1:243" s="17" customFormat="1" ht="54.75" customHeight="1" hidden="1">
      <c r="A21" s="24" t="s">
        <v>36</v>
      </c>
      <c r="B21" s="24"/>
      <c r="C21" s="46"/>
      <c r="D21" s="47"/>
      <c r="E21" s="48" t="s">
        <v>30</v>
      </c>
      <c r="F21" s="49"/>
      <c r="G21" s="50"/>
      <c r="H21" s="51"/>
      <c r="I21" s="51"/>
      <c r="J21" s="51"/>
      <c r="K21" s="52"/>
      <c r="L21" s="53"/>
      <c r="M21" s="54" t="s">
        <v>31</v>
      </c>
      <c r="N21" s="51"/>
      <c r="O21" s="45"/>
      <c r="P21" s="45"/>
      <c r="Q21" s="45"/>
      <c r="R21" s="45"/>
      <c r="S21" s="45"/>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5">
        <f>IF(ISBLANK(F21),0,IF(E21="Excess (+)",ROUND(BA20+(BA20*F21),2),IF(E21="Less (-)",ROUND(BA20+(BA20*F21*(-1)),2),0)))</f>
        <v>0</v>
      </c>
      <c r="BB21" s="56">
        <f>ROUND(BA21,0)</f>
        <v>0</v>
      </c>
      <c r="BC21" s="23" t="str">
        <f>SpellNumber(L21,BB21)</f>
        <v> Zero Only</v>
      </c>
      <c r="IE21" s="18"/>
      <c r="IF21" s="18"/>
      <c r="IG21" s="18"/>
      <c r="IH21" s="18"/>
      <c r="II21" s="18"/>
    </row>
    <row r="22" spans="1:243" s="17" customFormat="1" ht="43.5" customHeight="1">
      <c r="A22" s="24" t="s">
        <v>35</v>
      </c>
      <c r="B22" s="24"/>
      <c r="C22" s="67" t="str">
        <f>SpellNumber($E$2,BB20)</f>
        <v>INR Zero Only</v>
      </c>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IE22" s="18"/>
      <c r="IF22" s="18"/>
      <c r="IG22" s="18"/>
      <c r="IH22" s="18"/>
      <c r="II22" s="18"/>
    </row>
    <row r="23" spans="2:243" s="12" customFormat="1" ht="15">
      <c r="B23" s="15"/>
      <c r="C23" s="19"/>
      <c r="D23" s="19"/>
      <c r="E23" s="19"/>
      <c r="F23" s="19"/>
      <c r="G23" s="19"/>
      <c r="H23" s="19"/>
      <c r="I23" s="19"/>
      <c r="J23" s="19"/>
      <c r="K23" s="19"/>
      <c r="L23" s="19"/>
      <c r="M23" s="19"/>
      <c r="O23" s="19"/>
      <c r="BA23" s="19"/>
      <c r="BC23" s="19"/>
      <c r="IE23" s="13"/>
      <c r="IF23" s="13"/>
      <c r="IG23" s="13"/>
      <c r="IH23" s="13"/>
      <c r="II23" s="13"/>
    </row>
  </sheetData>
  <sheetProtection password="E491" sheet="1" selectLockedCells="1"/>
  <mergeCells count="8">
    <mergeCell ref="A9:BC9"/>
    <mergeCell ref="C22:BC22"/>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decimal" allowBlank="1" showInputMessage="1" showErrorMessage="1" promptTitle="Rate Entry" prompt="Please enter VAT charges in Rupees for this item. " errorTitle="Invaid Entry" error="Only Numeric Values are allowed. " sqref="M13:M1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Quantity" prompt="Please enter the Quantity for this item. " errorTitle="Invalid Entry" error="Only Numeric Values are allowed. " sqref="D13:D19 F13:F19">
      <formula1>0</formula1>
      <formula2>999999999999999</formula2>
    </dataValidation>
    <dataValidation allowBlank="1" showInputMessage="1" showErrorMessage="1" promptTitle="Addition / Deduction" prompt="Please Choose the correct One" sqref="J13:J19"/>
    <dataValidation type="list" showInputMessage="1" showErrorMessage="1" sqref="I13:I19">
      <formula1>"Excess(+), Less(-)"</formula1>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dataValidation type="list" allowBlank="1" showInputMessage="1" showErrorMessage="1" sqref="K13:K19">
      <formula1>"Partial Conversion, Full Conversion"</formula1>
    </dataValidation>
    <dataValidation allowBlank="1" showInputMessage="1" showErrorMessage="1" promptTitle="Itemcode/Make" prompt="Please enter text" sqref="C13:C19"/>
    <dataValidation type="list" allowBlank="1" showInputMessage="1" showErrorMessage="1" sqref="L13:L19">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2</v>
      </c>
      <c r="F6" s="75"/>
      <c r="G6" s="75"/>
      <c r="H6" s="75"/>
      <c r="I6" s="75"/>
      <c r="J6" s="75"/>
      <c r="K6" s="75"/>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2014-12-11T06:40:55Z</cp:lastPrinted>
  <dcterms:created xsi:type="dcterms:W3CDTF">2009-01-30T06:42:42Z</dcterms:created>
  <dcterms:modified xsi:type="dcterms:W3CDTF">2024-03-01T19:32:11Z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