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<sst xmlns="http://schemas.openxmlformats.org/spreadsheetml/2006/main" count="157" uniqueCount="74">
  <si>
    <t>BoQ_Ver3.1</t>
  </si>
  <si>
    <t>Item Wise</t>
  </si>
  <si>
    <t>Normal</t>
  </si>
  <si>
    <t>INR Only</t>
  </si>
  <si>
    <t>INR</t>
  </si>
  <si>
    <t>Select, Excess (+), Less (-)</t>
  </si>
  <si>
    <t xml:space="preserve"> </t>
  </si>
  <si>
    <t>NUMBER</t>
  </si>
  <si>
    <t>TEXT</t>
  </si>
  <si>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</si>
  <si>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</si>
  <si>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</si>
  <si>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</si>
  <si>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</si>
  <si>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</si>
  <si>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</si>
  <si>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</si>
  <si>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</si>
  <si>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</si>
  <si>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</si>
  <si>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</si>
  <si>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</si>
  <si>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</si>
  <si>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</si>
  <si>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</si>
  <si>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</si>
  <si>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</si>
  <si>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</si>
  <si>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</si>
  <si>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</si>
  <si>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</si>
  <si>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</si>
  <si>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</si>
  <si>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</si>
  <si>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</si>
  <si>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</si>
  <si>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</si>
  <si>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</si>
  <si>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</si>
  <si>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</si>
  <si>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</si>
  <si>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</si>
  <si>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</si>
  <si>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t>item4</t>
  </si>
  <si>
    <t>item7</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</si>
  <si>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</si>
  <si>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</si>
  <si>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Providing and laying in position cement concrete of specified grade excluding
the cost of centering and shuttering - All work up to plinth level :</t>
  </si>
  <si>
    <t>Cum</t>
  </si>
  <si>
    <t>Kg</t>
  </si>
  <si>
    <t>Sr.
No.</t>
  </si>
  <si>
    <t>Providing and laying in position cement concrete of specified grade excluding the cost of centering and shuttering - All work up to plinth level :</t>
  </si>
  <si>
    <t>cum</t>
  </si>
  <si>
    <t>sqm</t>
  </si>
  <si>
    <t>item2</t>
  </si>
  <si>
    <t>item3</t>
  </si>
  <si>
    <t>item6</t>
  </si>
  <si>
    <t>item1</t>
  </si>
  <si>
    <t>1:2:4 (1 cement : 2 coarse sand (zone-III) derived from natural
sources : 4 graded stone aggregate 20 mm nominal size derived from natural sources)</t>
  </si>
  <si>
    <t>Structural steel work in single section, fixed with or without connecting plate, including cutting, hoisting, fixing in position and applying a priming coat of approved steel primer all complete.</t>
  </si>
  <si>
    <t>Steel work in built up tubular (round, square or rectangular hollow tubes etc.) trusses etc., including cutting, hoisting, fixing in position and applying a priming coat of approved steel primer, including welding and bolted with special shaped washers etc. complete.</t>
  </si>
  <si>
    <t>Electric resistance or induction butt welded tubes</t>
  </si>
  <si>
    <t>Two or more coats on new work over an under coat of suitable shade with ordinary paint of approved brand and manufacture</t>
  </si>
  <si>
    <t>Welded steel wire fabric fencing with posts of specified material and of standard design placed and embedded in cement concrete blocks 45x45x 60 cm of mix 1:5:10 (1 cement:5 fine sand : 10 graded stone aggregate 40 mm nominal size), every 15th post, last but one end post and corner post shall be strutted on both sides and end post on one side only and struts embedded in cement concrete blocks 70x45x50 cm of the same mix, provided with welded steel wire fabric fixed between the posts fitted and fixed with G.I. staples on wooden plugs or tied to 6 mm bar nibs with G.I. binding wire (cost of posts, welded steel wire fabric, painting, earth work in excavation and concrete to be paid for separately).</t>
  </si>
  <si>
    <t>P/f of 2mm thick polycarbonate white/coloured sheet of Make LEXAN/DANPAUL/DURATUFF including Aluminium dome section for fixing the sheets from sides and EPDM rubber gasket for bottom and top fixing all complete, upto the height of 18 mtrs as per direction of Engineer-in-Charge</t>
  </si>
  <si>
    <t>P/f of aluminium louvers frame made of havey louvers, aluminium section (2.5"x1.5") and glazing plate (all material powder coated) complete in all respect. Size louvers frame will be 82"x48"</t>
  </si>
  <si>
    <t>Painting with synthetic enamel paint of approved brand and manufacture of required colour to give an even shade :</t>
  </si>
  <si>
    <r>
      <t xml:space="preserve">PRICE SCHEDULE
</t>
    </r>
    <r>
      <rPr>
        <b/>
        <sz val="14"/>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</si>
  <si>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4"/>
        <color indexed="10"/>
        <rFont val="Times New Roman"/>
        <family val="1"/>
      </rPr>
      <t>#</t>
    </r>
  </si>
  <si>
    <r>
      <t xml:space="preserve">TEXT </t>
    </r>
    <r>
      <rPr>
        <b/>
        <sz val="14"/>
        <color indexed="10"/>
        <rFont val="Times New Roman"/>
        <family val="1"/>
      </rPr>
      <t>#</t>
    </r>
  </si>
  <si>
    <r>
      <t>TEXT</t>
    </r>
    <r>
      <rPr>
        <b/>
        <sz val="14"/>
        <color indexed="10"/>
        <rFont val="Times New Roman"/>
        <family val="1"/>
      </rPr>
      <t>#</t>
    </r>
  </si>
  <si>
    <r>
      <t xml:space="preserve">BASIC RATE INCLUSIVE OF GST In </t>
    </r>
    <r>
      <rPr>
        <b/>
        <sz val="14"/>
        <color indexed="10"/>
        <rFont val="Times New Roman"/>
        <family val="1"/>
      </rPr>
      <t>Figures</t>
    </r>
    <r>
      <rPr>
        <b/>
        <sz val="14"/>
        <rFont val="Times New Roman"/>
        <family val="1"/>
      </rPr>
      <t xml:space="preserve"> To be entered by the </t>
    </r>
    <r>
      <rPr>
        <b/>
        <sz val="14"/>
        <color indexed="10"/>
        <rFont val="Times New Roman"/>
        <family val="1"/>
      </rPr>
      <t>Bidder</t>
    </r>
    <r>
      <rPr>
        <b/>
        <sz val="14"/>
        <rFont val="Times New Roman"/>
        <family val="1"/>
      </rPr>
      <t xml:space="preserve"> 
Rs.      P
 </t>
    </r>
  </si>
  <si>
    <t>Contract No:  &lt;IISER/EE-EO/ESTIMATE-P/23-24/8&gt;</t>
  </si>
  <si>
    <t>Name of Work: &lt;Covering of cycle stand, atrium etc. in various building at IISER Mohali&gt;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</si>
</sst>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0">
    <font>
      <sz val="11"/>
      <color indexed="8"/>
      <name val="Calibri"/>
      <family val="2"/>
    </font>
    <font>
      <sz val="10"/>
      <name val="Arial"/>
      <family val="0"/>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12"/>
      <color indexed="23"/>
      <name val="Times New Roman"/>
      <family val="1"/>
    </font>
    <font>
      <b/>
      <u val="single"/>
      <sz val="12"/>
      <color indexed="8"/>
      <name val="Times New Roman"/>
      <family val="1"/>
    </font>
    <font>
      <b/>
      <u val="single"/>
      <sz val="12"/>
      <color indexed="23"/>
      <name val="Times New Roman"/>
      <family val="1"/>
    </font>
    <font>
      <sz val="12"/>
      <color indexed="8"/>
      <name val="Times New Roman"/>
      <family val="1"/>
    </font>
    <font>
      <b/>
      <u val="single"/>
      <sz val="14"/>
      <color indexed="10"/>
      <name val="Times New Roman"/>
      <family val="1"/>
    </font>
    <font>
      <sz val="14"/>
      <name val="Times New Roman"/>
      <family val="1"/>
    </font>
    <font>
      <sz val="14"/>
      <color indexed="23"/>
      <name val="Times New Roman"/>
      <family val="1"/>
    </font>
    <font>
      <b/>
      <i/>
      <sz val="14"/>
      <color indexed="8"/>
      <name val="Times New Roman"/>
      <family val="1"/>
    </font>
    <font>
      <b/>
      <sz val="14"/>
      <name val="Times New Roman"/>
      <family val="1"/>
    </font>
    <font>
      <b/>
      <sz val="14"/>
      <color indexed="8"/>
      <name val="Times New Roman"/>
      <family val="1"/>
    </font>
    <font>
      <b/>
      <u val="single"/>
      <sz val="14"/>
      <color indexed="23"/>
      <name val="Times New Roman"/>
      <family val="1"/>
    </font>
    <font>
      <b/>
      <u val="single"/>
      <sz val="14"/>
      <name val="Times New Roman"/>
      <family val="1"/>
    </font>
    <font>
      <b/>
      <sz val="14"/>
      <color indexed="10"/>
      <name val="Times New Roman"/>
      <family val="1"/>
    </font>
    <font>
      <b/>
      <sz val="14"/>
      <color indexed="18"/>
      <name val="Times New Roman"/>
      <family val="1"/>
    </font>
    <font>
      <sz val="14"/>
      <color indexed="8"/>
      <name val="Times New Roman"/>
      <family val="1"/>
    </font>
    <font>
      <sz val="14"/>
      <color indexed="8"/>
      <name val="Calibri"/>
      <family val="2"/>
    </font>
    <font>
      <sz val="14"/>
      <color indexed="31"/>
      <name val="Times New Roman"/>
      <family val="1"/>
    </font>
    <font>
      <b/>
      <sz val="14"/>
      <color indexed="16"/>
      <name val="Times New Roman"/>
      <family val="1"/>
    </font>
    <font>
      <b/>
      <sz val="14"/>
      <color indexed="17"/>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4" fillId="0" borderId="0" xfId="0" applyFont="1" applyBorder="1" applyAlignment="1">
      <alignment horizontal="center" vertical="center"/>
    </xf>
    <xf numFmtId="0" fontId="0" fillId="0" borderId="0" xfId="0" applyAlignment="1">
      <alignment/>
    </xf>
    <xf numFmtId="0" fontId="21" fillId="0" borderId="0" xfId="55" applyNumberFormat="1" applyFont="1" applyFill="1" applyBorder="1" applyAlignment="1">
      <alignment vertical="center"/>
      <protection/>
    </xf>
    <xf numFmtId="0" fontId="22" fillId="0" borderId="0" xfId="55" applyNumberFormat="1" applyFont="1" applyFill="1" applyBorder="1" applyAlignment="1">
      <alignment vertical="center"/>
      <protection/>
    </xf>
    <xf numFmtId="0" fontId="23" fillId="0" borderId="0" xfId="55" applyNumberFormat="1" applyFont="1" applyFill="1" applyBorder="1" applyAlignment="1">
      <alignment horizontal="left"/>
      <protection/>
    </xf>
    <xf numFmtId="0" fontId="24" fillId="0" borderId="0" xfId="55" applyNumberFormat="1" applyFont="1" applyFill="1" applyBorder="1" applyAlignment="1">
      <alignment horizontal="left"/>
      <protection/>
    </xf>
    <xf numFmtId="0" fontId="21" fillId="0" borderId="0" xfId="55" applyNumberFormat="1" applyFont="1" applyFill="1" applyAlignment="1" applyProtection="1">
      <alignment vertical="center"/>
      <protection locked="0"/>
    </xf>
    <xf numFmtId="0" fontId="22" fillId="0" borderId="0" xfId="55" applyNumberFormat="1" applyFont="1" applyFill="1" applyAlignment="1" applyProtection="1">
      <alignment vertical="center"/>
      <protection locked="0"/>
    </xf>
    <xf numFmtId="0" fontId="21" fillId="0" borderId="0" xfId="55" applyNumberFormat="1" applyFont="1" applyFill="1" applyAlignment="1">
      <alignment vertical="center"/>
      <protection/>
    </xf>
    <xf numFmtId="0" fontId="22" fillId="0" borderId="0" xfId="55" applyNumberFormat="1" applyFont="1" applyFill="1" applyAlignment="1">
      <alignment vertical="center"/>
      <protection/>
    </xf>
    <xf numFmtId="0" fontId="21" fillId="0" borderId="0" xfId="55" applyNumberFormat="1" applyFont="1" applyFill="1">
      <alignment/>
      <protection/>
    </xf>
    <xf numFmtId="0" fontId="22" fillId="0" borderId="0" xfId="55" applyNumberFormat="1" applyFont="1" applyFill="1">
      <alignment/>
      <protection/>
    </xf>
    <xf numFmtId="0" fontId="21" fillId="0" borderId="0" xfId="55" applyNumberFormat="1" applyFont="1" applyFill="1" applyAlignment="1">
      <alignment wrapText="1"/>
      <protection/>
    </xf>
    <xf numFmtId="0" fontId="21" fillId="0" borderId="0" xfId="55" applyNumberFormat="1" applyFont="1" applyFill="1" applyAlignment="1">
      <alignment vertical="top"/>
      <protection/>
    </xf>
    <xf numFmtId="0" fontId="22" fillId="0" borderId="0" xfId="55" applyNumberFormat="1" applyFont="1" applyFill="1" applyAlignment="1">
      <alignment vertical="top"/>
      <protection/>
    </xf>
    <xf numFmtId="0" fontId="21" fillId="0" borderId="0" xfId="55" applyNumberFormat="1" applyFont="1" applyFill="1" applyAlignment="1" applyProtection="1">
      <alignment vertical="top"/>
      <protection/>
    </xf>
    <xf numFmtId="0" fontId="22" fillId="0" borderId="0" xfId="55" applyNumberFormat="1" applyFont="1" applyFill="1" applyAlignment="1" applyProtection="1">
      <alignment vertical="top"/>
      <protection/>
    </xf>
    <xf numFmtId="0" fontId="25" fillId="0" borderId="0" xfId="55" applyNumberFormat="1" applyFont="1" applyFill="1">
      <alignment/>
      <protection/>
    </xf>
    <xf numFmtId="0" fontId="25" fillId="0" borderId="0" xfId="55" applyNumberFormat="1" applyFont="1" applyFill="1" applyAlignment="1">
      <alignment vertical="top" wrapText="1"/>
      <protection/>
    </xf>
    <xf numFmtId="0" fontId="21" fillId="0" borderId="0" xfId="59" applyNumberFormat="1" applyFont="1" applyFill="1">
      <alignment/>
      <protection/>
    </xf>
    <xf numFmtId="0" fontId="26" fillId="0" borderId="0" xfId="55" applyNumberFormat="1" applyFont="1" applyFill="1" applyBorder="1" applyAlignment="1">
      <alignment horizontal="center" vertical="top"/>
      <protection/>
    </xf>
    <xf numFmtId="0" fontId="27" fillId="0" borderId="0" xfId="55" applyNumberFormat="1" applyFont="1" applyFill="1" applyBorder="1" applyAlignment="1">
      <alignment vertical="center"/>
      <protection/>
    </xf>
    <xf numFmtId="0" fontId="28" fillId="0" borderId="0" xfId="55" applyNumberFormat="1" applyFont="1" applyFill="1" applyBorder="1" applyAlignment="1" applyProtection="1">
      <alignment vertical="center"/>
      <protection locked="0"/>
    </xf>
    <xf numFmtId="0" fontId="28" fillId="0" borderId="0" xfId="55" applyNumberFormat="1" applyFont="1" applyFill="1" applyBorder="1" applyAlignment="1">
      <alignment vertical="center"/>
      <protection/>
    </xf>
    <xf numFmtId="0" fontId="29" fillId="0" borderId="0" xfId="59" applyNumberFormat="1" applyFont="1" applyFill="1" applyBorder="1" applyAlignment="1" applyProtection="1">
      <alignment horizontal="center" vertical="center"/>
      <protection/>
    </xf>
    <xf numFmtId="0" fontId="29" fillId="0" borderId="0" xfId="59" applyNumberFormat="1" applyFont="1" applyFill="1" applyBorder="1" applyAlignment="1" applyProtection="1">
      <alignment horizontal="center" vertical="top" wrapText="1"/>
      <protection/>
    </xf>
    <xf numFmtId="0" fontId="30" fillId="0" borderId="0" xfId="55" applyNumberFormat="1" applyFont="1" applyFill="1" applyBorder="1" applyAlignment="1">
      <alignment vertical="center"/>
      <protection/>
    </xf>
    <xf numFmtId="0" fontId="27" fillId="0" borderId="0" xfId="55" applyNumberFormat="1" applyFont="1" applyFill="1" applyBorder="1" applyAlignment="1">
      <alignment vertical="top" wrapText="1"/>
      <protection/>
    </xf>
    <xf numFmtId="0" fontId="31" fillId="0" borderId="0" xfId="55" applyNumberFormat="1" applyFont="1" applyFill="1" applyBorder="1" applyAlignment="1">
      <alignment horizontal="left" vertical="center" wrapText="1"/>
      <protection/>
    </xf>
    <xf numFmtId="0" fontId="32" fillId="0" borderId="10" xfId="55" applyNumberFormat="1" applyFont="1" applyFill="1" applyBorder="1" applyAlignment="1" applyProtection="1">
      <alignment horizontal="center" wrapText="1"/>
      <protection locked="0"/>
    </xf>
    <xf numFmtId="0" fontId="30" fillId="0" borderId="11" xfId="59" applyNumberFormat="1" applyFont="1" applyFill="1" applyBorder="1" applyAlignment="1" applyProtection="1">
      <alignment horizontal="left" vertical="top" wrapText="1"/>
      <protection/>
    </xf>
    <xf numFmtId="0" fontId="30" fillId="33" borderId="12" xfId="59" applyNumberFormat="1" applyFont="1" applyFill="1" applyBorder="1" applyAlignment="1" applyProtection="1">
      <alignment horizontal="left" vertical="top"/>
      <protection locked="0"/>
    </xf>
    <xf numFmtId="0" fontId="33" fillId="0" borderId="13" xfId="55" applyNumberFormat="1" applyFont="1" applyFill="1" applyBorder="1" applyAlignment="1">
      <alignment horizontal="center" vertical="center" wrapText="1"/>
      <protection/>
    </xf>
    <xf numFmtId="0" fontId="30" fillId="0" borderId="14" xfId="55" applyNumberFormat="1" applyFont="1" applyFill="1" applyBorder="1" applyAlignment="1">
      <alignment horizontal="center" vertical="top" wrapText="1"/>
      <protection/>
    </xf>
    <xf numFmtId="0" fontId="30" fillId="0" borderId="14" xfId="55" applyNumberFormat="1" applyFont="1" applyFill="1" applyBorder="1" applyAlignment="1">
      <alignment horizontal="center" vertical="center" wrapText="1"/>
      <protection/>
    </xf>
    <xf numFmtId="0" fontId="30" fillId="34" borderId="14" xfId="55" applyNumberFormat="1" applyFont="1" applyFill="1" applyBorder="1" applyAlignment="1">
      <alignment horizontal="center" vertical="top" wrapText="1"/>
      <protection/>
    </xf>
    <xf numFmtId="0" fontId="30" fillId="34" borderId="14" xfId="55" applyNumberFormat="1" applyFont="1" applyFill="1" applyBorder="1" applyAlignment="1">
      <alignment horizontal="center" vertical="center" wrapText="1"/>
      <protection/>
    </xf>
    <xf numFmtId="0" fontId="30" fillId="34" borderId="14" xfId="59" applyNumberFormat="1" applyFont="1" applyFill="1" applyBorder="1" applyAlignment="1">
      <alignment horizontal="center" vertical="center" wrapText="1"/>
      <protection/>
    </xf>
    <xf numFmtId="0" fontId="35" fillId="34" borderId="14" xfId="59" applyNumberFormat="1" applyFont="1" applyFill="1" applyBorder="1" applyAlignment="1">
      <alignment horizontal="center" vertical="center" wrapText="1"/>
      <protection/>
    </xf>
    <xf numFmtId="0" fontId="35" fillId="34" borderId="14" xfId="59" applyNumberFormat="1" applyFont="1" applyFill="1" applyBorder="1" applyAlignment="1">
      <alignment vertical="center" wrapText="1"/>
      <protection/>
    </xf>
    <xf numFmtId="0" fontId="30" fillId="35" borderId="14" xfId="55" applyNumberFormat="1" applyFont="1" applyFill="1" applyBorder="1" applyAlignment="1">
      <alignment horizontal="center" vertical="center" wrapText="1"/>
      <protection/>
    </xf>
    <xf numFmtId="0" fontId="36" fillId="0" borderId="14" xfId="0" applyFont="1" applyBorder="1" applyAlignment="1">
      <alignment vertical="top" wrapText="1"/>
    </xf>
    <xf numFmtId="0" fontId="27" fillId="0" borderId="14" xfId="59" applyNumberFormat="1" applyFont="1" applyFill="1" applyBorder="1" applyAlignment="1">
      <alignment horizontal="center" vertical="center" readingOrder="1"/>
      <protection/>
    </xf>
    <xf numFmtId="0" fontId="36" fillId="0" borderId="14" xfId="59" applyNumberFormat="1" applyFont="1" applyFill="1" applyBorder="1" applyAlignment="1">
      <alignment horizontal="center" vertical="center" wrapText="1" readingOrder="1"/>
      <protection/>
    </xf>
    <xf numFmtId="2" fontId="30" fillId="0" borderId="14" xfId="55" applyNumberFormat="1" applyFont="1" applyFill="1" applyBorder="1" applyAlignment="1" applyProtection="1">
      <alignment horizontal="center" vertical="center" readingOrder="1"/>
      <protection locked="0"/>
    </xf>
    <xf numFmtId="2" fontId="27" fillId="0" borderId="14" xfId="59" applyNumberFormat="1" applyFont="1" applyFill="1" applyBorder="1" applyAlignment="1">
      <alignment horizontal="center" vertical="center" readingOrder="1"/>
      <protection/>
    </xf>
    <xf numFmtId="2" fontId="27" fillId="0" borderId="14" xfId="55" applyNumberFormat="1" applyFont="1" applyFill="1" applyBorder="1" applyAlignment="1">
      <alignment horizontal="center" vertical="center" readingOrder="1"/>
      <protection/>
    </xf>
    <xf numFmtId="2" fontId="30" fillId="36" borderId="14" xfId="55" applyNumberFormat="1" applyFont="1" applyFill="1" applyBorder="1" applyAlignment="1" applyProtection="1">
      <alignment horizontal="center" vertical="center" readingOrder="1"/>
      <protection locked="0"/>
    </xf>
    <xf numFmtId="2" fontId="30" fillId="0" borderId="14" xfId="55" applyNumberFormat="1" applyFont="1" applyFill="1" applyBorder="1" applyAlignment="1" applyProtection="1">
      <alignment horizontal="center" vertical="center" wrapText="1" readingOrder="1"/>
      <protection locked="0"/>
    </xf>
    <xf numFmtId="2" fontId="30" fillId="0" borderId="14" xfId="55" applyNumberFormat="1" applyFont="1" applyFill="1" applyBorder="1" applyAlignment="1">
      <alignment horizontal="center" vertical="center" wrapText="1" readingOrder="1"/>
      <protection/>
    </xf>
    <xf numFmtId="2" fontId="30" fillId="0" borderId="14" xfId="59" applyNumberFormat="1" applyFont="1" applyFill="1" applyBorder="1" applyAlignment="1">
      <alignment horizontal="center" vertical="center" readingOrder="1"/>
      <protection/>
    </xf>
    <xf numFmtId="0" fontId="27" fillId="0" borderId="14" xfId="59" applyNumberFormat="1" applyFont="1" applyFill="1" applyBorder="1" applyAlignment="1">
      <alignment horizontal="center" vertical="center" wrapText="1" readingOrder="1"/>
      <protection/>
    </xf>
    <xf numFmtId="0" fontId="58" fillId="0" borderId="14" xfId="0" applyFont="1" applyBorder="1" applyAlignment="1">
      <alignment horizontal="left" vertical="top" wrapText="1"/>
    </xf>
    <xf numFmtId="0" fontId="30" fillId="0" borderId="14" xfId="59" applyNumberFormat="1" applyFont="1" applyFill="1" applyBorder="1" applyAlignment="1">
      <alignment horizontal="center" vertical="center"/>
      <protection/>
    </xf>
    <xf numFmtId="0" fontId="30" fillId="37" borderId="14" xfId="59" applyNumberFormat="1" applyFont="1" applyFill="1" applyBorder="1" applyAlignment="1">
      <alignment horizontal="center" vertical="center"/>
      <protection/>
    </xf>
    <xf numFmtId="0" fontId="34" fillId="0" borderId="14" xfId="59" applyNumberFormat="1" applyFont="1" applyFill="1" applyBorder="1" applyAlignment="1">
      <alignment horizontal="center" vertical="center" readingOrder="1"/>
      <protection/>
    </xf>
    <xf numFmtId="0" fontId="27" fillId="0" borderId="14" xfId="55" applyNumberFormat="1" applyFont="1" applyFill="1" applyBorder="1" applyAlignment="1">
      <alignment horizontal="center" vertical="center" readingOrder="1"/>
      <protection/>
    </xf>
    <xf numFmtId="2" fontId="34" fillId="0" borderId="14" xfId="59" applyNumberFormat="1" applyFont="1" applyFill="1" applyBorder="1" applyAlignment="1">
      <alignment horizontal="center" vertical="center" readingOrder="1"/>
      <protection/>
    </xf>
    <xf numFmtId="0" fontId="30" fillId="0" borderId="14" xfId="59" applyNumberFormat="1" applyFont="1" applyFill="1" applyBorder="1" applyAlignment="1">
      <alignment horizontal="left" vertical="center"/>
      <protection/>
    </xf>
    <xf numFmtId="0" fontId="30" fillId="37" borderId="14" xfId="59" applyNumberFormat="1" applyFont="1" applyFill="1" applyBorder="1" applyAlignment="1">
      <alignment horizontal="left" vertical="top" wrapText="1"/>
      <protection/>
    </xf>
    <xf numFmtId="0" fontId="38" fillId="0" borderId="14" xfId="55" applyNumberFormat="1" applyFont="1" applyFill="1" applyBorder="1" applyAlignment="1" applyProtection="1">
      <alignment vertical="top"/>
      <protection/>
    </xf>
    <xf numFmtId="0" fontId="34" fillId="0" borderId="14" xfId="59" applyNumberFormat="1" applyFont="1" applyFill="1" applyBorder="1" applyAlignment="1" applyProtection="1">
      <alignment vertical="center" wrapText="1"/>
      <protection locked="0"/>
    </xf>
    <xf numFmtId="0" fontId="39" fillId="36" borderId="14" xfId="59" applyNumberFormat="1" applyFont="1" applyFill="1" applyBorder="1" applyAlignment="1" applyProtection="1">
      <alignment vertical="center" wrapText="1"/>
      <protection locked="0"/>
    </xf>
    <xf numFmtId="0" fontId="39" fillId="36" borderId="14" xfId="65" applyNumberFormat="1" applyFont="1" applyFill="1" applyBorder="1" applyAlignment="1" applyProtection="1">
      <alignment horizontal="center" vertical="center"/>
      <protection/>
    </xf>
    <xf numFmtId="0" fontId="38" fillId="0" borderId="14" xfId="59" applyNumberFormat="1" applyFont="1" applyFill="1" applyBorder="1" applyAlignment="1">
      <alignment vertical="top"/>
      <protection/>
    </xf>
    <xf numFmtId="0" fontId="27" fillId="0" borderId="14" xfId="55" applyNumberFormat="1" applyFont="1" applyFill="1" applyBorder="1" applyAlignment="1" applyProtection="1">
      <alignment vertical="top"/>
      <protection/>
    </xf>
    <xf numFmtId="0" fontId="34" fillId="0" borderId="14" xfId="65" applyNumberFormat="1" applyFont="1" applyFill="1" applyBorder="1" applyAlignment="1" applyProtection="1">
      <alignment vertical="center" wrapText="1"/>
      <protection locked="0"/>
    </xf>
    <xf numFmtId="0" fontId="34" fillId="37" borderId="14" xfId="59" applyNumberFormat="1" applyFont="1" applyFill="1" applyBorder="1" applyAlignment="1" applyProtection="1">
      <alignment vertical="center" wrapText="1"/>
      <protection/>
    </xf>
    <xf numFmtId="0" fontId="27" fillId="0" borderId="14" xfId="55" applyNumberFormat="1" applyFont="1" applyFill="1" applyBorder="1" applyAlignment="1">
      <alignment vertical="top"/>
      <protection/>
    </xf>
    <xf numFmtId="0" fontId="40" fillId="0" borderId="14" xfId="59" applyNumberFormat="1" applyFont="1" applyFill="1" applyBorder="1" applyAlignment="1">
      <alignment horizontal="right" vertical="top"/>
      <protection/>
    </xf>
    <xf numFmtId="0" fontId="34" fillId="0" borderId="14" xfId="59" applyNumberFormat="1" applyFont="1" applyFill="1" applyBorder="1" applyAlignment="1">
      <alignment horizontal="right" vertical="top"/>
      <protection/>
    </xf>
    <xf numFmtId="0" fontId="27" fillId="0" borderId="14" xfId="59" applyNumberFormat="1" applyFont="1" applyFill="1" applyBorder="1" applyAlignment="1">
      <alignment vertical="top" wrapText="1"/>
      <protection/>
    </xf>
    <xf numFmtId="0" fontId="34" fillId="0" borderId="14" xfId="59" applyNumberFormat="1" applyFont="1" applyFill="1" applyBorder="1" applyAlignment="1">
      <alignment horizontal="center" vertical="top" wrapText="1"/>
      <protection/>
    </xf>
    <xf numFmtId="0" fontId="58" fillId="0" borderId="14" xfId="0" applyFont="1" applyBorder="1" applyAlignment="1">
      <alignment horizontal="center" vertical="center" readingOrder="1"/>
    </xf>
    <xf numFmtId="0" fontId="37" fillId="0" borderId="14" xfId="0" applyFont="1" applyBorder="1" applyAlignment="1">
      <alignment horizontal="center" vertical="center" readingOrder="1"/>
    </xf>
    <xf numFmtId="0" fontId="36" fillId="0" borderId="14" xfId="0" applyFont="1" applyBorder="1" applyAlignment="1">
      <alignment horizontal="center" vertical="center" readingOrder="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view="pageBreakPreview" zoomScale="55" zoomScaleNormal="55" zoomScaleSheetLayoutView="55" workbookViewId="0" topLeftCell="A1">
      <selection activeCell="BF13" sqref="BF13"/>
    </sheetView>
  </sheetViews>
  <sheetFormatPr defaultColWidth="9.140625" defaultRowHeight="15"/>
  <cols>
    <col min="1" max="1" width="14.28125" style="18" customWidth="1"/>
    <col min="2" max="2" width="111.421875" style="19" customWidth="1"/>
    <col min="3" max="3" width="13.57421875" style="18" customWidth="1"/>
    <col min="4" max="4" width="12.421875" style="18" customWidth="1"/>
    <col min="5" max="5" width="13.421875" style="18" customWidth="1"/>
    <col min="6" max="6" width="15.140625" style="18" hidden="1" customWidth="1"/>
    <col min="7" max="11" width="9.140625" style="18" hidden="1" customWidth="1"/>
    <col min="12" max="12" width="9.140625" style="18" customWidth="1"/>
    <col min="13" max="13" width="17.8515625" style="18" customWidth="1"/>
    <col min="14" max="14" width="12.28125" style="20" hidden="1" customWidth="1"/>
    <col min="15" max="18" width="12.28125" style="18" hidden="1" customWidth="1"/>
    <col min="19" max="19" width="12.8515625" style="18" hidden="1" customWidth="1"/>
    <col min="20" max="20" width="12.28125" style="18" hidden="1" customWidth="1"/>
    <col min="21" max="52" width="9.140625" style="18" hidden="1" customWidth="1"/>
    <col min="53" max="53" width="18.28125" style="18" hidden="1" customWidth="1"/>
    <col min="54" max="54" width="19.421875" style="18" customWidth="1"/>
    <col min="55" max="55" width="50.140625" style="18" customWidth="1"/>
    <col min="56" max="238" width="9.140625" style="18" customWidth="1"/>
    <col min="239" max="243" width="9.140625" style="12" customWidth="1"/>
    <col min="244" max="16384" width="9.140625" style="18" customWidth="1"/>
  </cols>
  <sheetData>
    <row r="1" spans="1:243" s="3" customFormat="1" ht="30" customHeight="1">
      <c r="A1" s="21" t="str">
        <f>B2&amp;" BoQ"</f>
        <v>Item Wise BoQ</v>
      </c>
      <c r="B1" s="21"/>
      <c r="C1" s="21"/>
      <c r="D1" s="21"/>
      <c r="E1" s="21"/>
      <c r="F1" s="21"/>
      <c r="G1" s="21"/>
      <c r="H1" s="21"/>
      <c r="I1" s="21"/>
      <c r="J1" s="21"/>
      <c r="K1" s="21"/>
      <c r="L1" s="21"/>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4"/>
      <c r="IF1" s="4"/>
      <c r="IG1" s="4"/>
      <c r="IH1" s="4"/>
      <c r="II1" s="4"/>
    </row>
    <row r="2" spans="1:55" s="3" customFormat="1" ht="25.5" customHeight="1" hidden="1">
      <c r="A2" s="25" t="s">
        <v>0</v>
      </c>
      <c r="B2" s="26" t="s">
        <v>1</v>
      </c>
      <c r="C2" s="25" t="s">
        <v>2</v>
      </c>
      <c r="D2" s="25" t="s">
        <v>3</v>
      </c>
      <c r="E2" s="25" t="s">
        <v>4</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3" customFormat="1" ht="30" customHeight="1" hidden="1">
      <c r="A3" s="22" t="s">
        <v>5</v>
      </c>
      <c r="B3" s="28"/>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4"/>
      <c r="IF3" s="4"/>
      <c r="IG3" s="4"/>
      <c r="IH3" s="4"/>
      <c r="II3" s="4"/>
    </row>
    <row r="4" spans="1:243" s="5" customFormat="1" ht="30" customHeight="1">
      <c r="A4" s="29" t="s">
        <v>40</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IE4" s="6"/>
      <c r="IF4" s="6"/>
      <c r="IG4" s="6"/>
      <c r="IH4" s="6"/>
      <c r="II4" s="6"/>
    </row>
    <row r="5" spans="1:243" s="5" customFormat="1" ht="30" customHeight="1">
      <c r="A5" s="29" t="s">
        <v>73</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IE5" s="6"/>
      <c r="IF5" s="6"/>
      <c r="IG5" s="6"/>
      <c r="IH5" s="6"/>
      <c r="II5" s="6"/>
    </row>
    <row r="6" spans="1:243" s="5" customFormat="1" ht="30" customHeight="1">
      <c r="A6" s="29" t="s">
        <v>72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IE6" s="6"/>
      <c r="IF6" s="6"/>
      <c r="IG6" s="6"/>
      <c r="IH6" s="6"/>
      <c r="II6" s="6"/>
    </row>
    <row r="7" spans="1:243" s="5" customFormat="1" ht="29.25" customHeight="1" hidden="1">
      <c r="A7" s="30" t="s">
        <v>6</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IE7" s="6"/>
      <c r="IF7" s="6"/>
      <c r="IG7" s="6"/>
      <c r="IH7" s="6"/>
      <c r="II7" s="6"/>
    </row>
    <row r="8" spans="1:243" s="7" customFormat="1" ht="86.25" customHeight="1">
      <c r="A8" s="31" t="s">
        <v>38</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IE8" s="8"/>
      <c r="IF8" s="8"/>
      <c r="IG8" s="8"/>
      <c r="IH8" s="8"/>
      <c r="II8" s="8"/>
    </row>
    <row r="9" spans="1:243" s="9" customFormat="1" ht="61.5" customHeight="1">
      <c r="A9" s="33" t="s">
        <v>67</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IE9" s="10"/>
      <c r="IF9" s="10"/>
      <c r="IG9" s="10"/>
      <c r="IH9" s="10"/>
      <c r="II9" s="10"/>
    </row>
    <row r="10" spans="1:243" s="11" customFormat="1" ht="18.75" customHeight="1">
      <c r="A10" s="34" t="s">
        <v>68</v>
      </c>
      <c r="B10" s="34" t="s">
        <v>69</v>
      </c>
      <c r="C10" s="34" t="s">
        <v>69</v>
      </c>
      <c r="D10" s="34" t="s">
        <v>68</v>
      </c>
      <c r="E10" s="34" t="s">
        <v>69</v>
      </c>
      <c r="F10" s="34" t="s">
        <v>7</v>
      </c>
      <c r="G10" s="34" t="s">
        <v>7</v>
      </c>
      <c r="H10" s="34" t="s">
        <v>8</v>
      </c>
      <c r="I10" s="34" t="s">
        <v>69</v>
      </c>
      <c r="J10" s="34" t="s">
        <v>68</v>
      </c>
      <c r="K10" s="34" t="s">
        <v>70</v>
      </c>
      <c r="L10" s="34" t="s">
        <v>69</v>
      </c>
      <c r="M10" s="34" t="s">
        <v>68</v>
      </c>
      <c r="N10" s="34" t="s">
        <v>7</v>
      </c>
      <c r="O10" s="34" t="s">
        <v>7</v>
      </c>
      <c r="P10" s="34" t="s">
        <v>7</v>
      </c>
      <c r="Q10" s="34" t="s">
        <v>7</v>
      </c>
      <c r="R10" s="34" t="s">
        <v>8</v>
      </c>
      <c r="S10" s="34" t="s">
        <v>8</v>
      </c>
      <c r="T10" s="34" t="s">
        <v>7</v>
      </c>
      <c r="U10" s="34" t="s">
        <v>7</v>
      </c>
      <c r="V10" s="34" t="s">
        <v>7</v>
      </c>
      <c r="W10" s="34" t="s">
        <v>7</v>
      </c>
      <c r="X10" s="34" t="s">
        <v>8</v>
      </c>
      <c r="Y10" s="34" t="s">
        <v>8</v>
      </c>
      <c r="Z10" s="34" t="s">
        <v>7</v>
      </c>
      <c r="AA10" s="34" t="s">
        <v>7</v>
      </c>
      <c r="AB10" s="34" t="s">
        <v>7</v>
      </c>
      <c r="AC10" s="34" t="s">
        <v>7</v>
      </c>
      <c r="AD10" s="34" t="s">
        <v>8</v>
      </c>
      <c r="AE10" s="34" t="s">
        <v>8</v>
      </c>
      <c r="AF10" s="34" t="s">
        <v>7</v>
      </c>
      <c r="AG10" s="34" t="s">
        <v>7</v>
      </c>
      <c r="AH10" s="34" t="s">
        <v>7</v>
      </c>
      <c r="AI10" s="34" t="s">
        <v>7</v>
      </c>
      <c r="AJ10" s="34" t="s">
        <v>8</v>
      </c>
      <c r="AK10" s="34" t="s">
        <v>8</v>
      </c>
      <c r="AL10" s="34" t="s">
        <v>7</v>
      </c>
      <c r="AM10" s="34" t="s">
        <v>7</v>
      </c>
      <c r="AN10" s="34" t="s">
        <v>7</v>
      </c>
      <c r="AO10" s="34" t="s">
        <v>7</v>
      </c>
      <c r="AP10" s="34" t="s">
        <v>8</v>
      </c>
      <c r="AQ10" s="34" t="s">
        <v>8</v>
      </c>
      <c r="AR10" s="34" t="s">
        <v>7</v>
      </c>
      <c r="AS10" s="34" t="s">
        <v>7</v>
      </c>
      <c r="AT10" s="34" t="s">
        <v>68</v>
      </c>
      <c r="AU10" s="34" t="s">
        <v>68</v>
      </c>
      <c r="AV10" s="34" t="s">
        <v>8</v>
      </c>
      <c r="AW10" s="34" t="s">
        <v>8</v>
      </c>
      <c r="AX10" s="34" t="s">
        <v>68</v>
      </c>
      <c r="AY10" s="34" t="s">
        <v>68</v>
      </c>
      <c r="AZ10" s="34" t="s">
        <v>9</v>
      </c>
      <c r="BA10" s="34" t="s">
        <v>68</v>
      </c>
      <c r="BB10" s="34" t="s">
        <v>68</v>
      </c>
      <c r="BC10" s="34" t="s">
        <v>69</v>
      </c>
      <c r="IE10" s="12"/>
      <c r="IF10" s="12"/>
      <c r="IG10" s="12"/>
      <c r="IH10" s="12"/>
      <c r="II10" s="12"/>
    </row>
    <row r="11" spans="1:243" s="11" customFormat="1" ht="147" customHeight="1">
      <c r="A11" s="35" t="s">
        <v>50</v>
      </c>
      <c r="B11" s="36" t="s">
        <v>10</v>
      </c>
      <c r="C11" s="37" t="s">
        <v>11</v>
      </c>
      <c r="D11" s="37" t="s">
        <v>12</v>
      </c>
      <c r="E11" s="37" t="s">
        <v>13</v>
      </c>
      <c r="F11" s="37" t="s">
        <v>14</v>
      </c>
      <c r="G11" s="37"/>
      <c r="H11" s="37"/>
      <c r="I11" s="37" t="s">
        <v>15</v>
      </c>
      <c r="J11" s="37" t="s">
        <v>16</v>
      </c>
      <c r="K11" s="37" t="s">
        <v>17</v>
      </c>
      <c r="L11" s="37" t="s">
        <v>18</v>
      </c>
      <c r="M11" s="38" t="s">
        <v>71</v>
      </c>
      <c r="N11" s="37" t="s">
        <v>19</v>
      </c>
      <c r="O11" s="37" t="s">
        <v>42</v>
      </c>
      <c r="P11" s="37" t="s">
        <v>20</v>
      </c>
      <c r="Q11" s="37" t="s">
        <v>21</v>
      </c>
      <c r="R11" s="37" t="s">
        <v>22</v>
      </c>
      <c r="S11" s="37" t="s">
        <v>23</v>
      </c>
      <c r="T11" s="37" t="s">
        <v>24</v>
      </c>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9" t="s">
        <v>25</v>
      </c>
      <c r="BB11" s="39" t="s">
        <v>39</v>
      </c>
      <c r="BC11" s="40" t="s">
        <v>26</v>
      </c>
      <c r="IE11" s="12"/>
      <c r="IF11" s="12"/>
      <c r="IG11" s="12"/>
      <c r="IH11" s="12"/>
      <c r="II11" s="12"/>
    </row>
    <row r="12" spans="1:243" s="11" customFormat="1" ht="38.25" customHeight="1">
      <c r="A12" s="35">
        <v>1</v>
      </c>
      <c r="B12" s="34">
        <v>2</v>
      </c>
      <c r="C12" s="35">
        <v>3</v>
      </c>
      <c r="D12" s="35">
        <v>4</v>
      </c>
      <c r="E12" s="35">
        <v>5</v>
      </c>
      <c r="F12" s="35">
        <v>6</v>
      </c>
      <c r="G12" s="35">
        <v>7</v>
      </c>
      <c r="H12" s="35">
        <v>8</v>
      </c>
      <c r="I12" s="35">
        <v>9</v>
      </c>
      <c r="J12" s="35">
        <v>10</v>
      </c>
      <c r="K12" s="35">
        <v>11</v>
      </c>
      <c r="L12" s="35">
        <v>12</v>
      </c>
      <c r="M12" s="41">
        <v>6</v>
      </c>
      <c r="N12" s="41">
        <v>8</v>
      </c>
      <c r="O12" s="41">
        <v>9</v>
      </c>
      <c r="P12" s="41">
        <v>10</v>
      </c>
      <c r="Q12" s="41">
        <v>11</v>
      </c>
      <c r="R12" s="41">
        <v>12</v>
      </c>
      <c r="S12" s="41">
        <v>13</v>
      </c>
      <c r="T12" s="41">
        <v>14</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15</v>
      </c>
      <c r="BB12" s="41">
        <v>7</v>
      </c>
      <c r="BC12" s="41">
        <v>8</v>
      </c>
      <c r="IE12" s="12"/>
      <c r="IF12" s="12"/>
      <c r="IG12" s="12"/>
      <c r="IH12" s="12"/>
      <c r="II12" s="12"/>
    </row>
    <row r="13" spans="1:243" s="11" customFormat="1" ht="44.25" customHeight="1">
      <c r="A13" s="34">
        <v>1</v>
      </c>
      <c r="B13" s="42" t="s">
        <v>51</v>
      </c>
      <c r="C13" s="43"/>
      <c r="D13" s="75"/>
      <c r="E13" s="75"/>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IA13" s="11">
        <v>4</v>
      </c>
      <c r="IB13" s="11" t="s">
        <v>45</v>
      </c>
      <c r="IE13" s="12"/>
      <c r="IF13" s="12"/>
      <c r="IG13" s="12"/>
      <c r="IH13" s="12"/>
      <c r="II13" s="12"/>
    </row>
    <row r="14" spans="1:243" s="11" customFormat="1" ht="60.75" customHeight="1">
      <c r="A14" s="34">
        <v>1.1</v>
      </c>
      <c r="B14" s="42" t="s">
        <v>58</v>
      </c>
      <c r="C14" s="44" t="s">
        <v>57</v>
      </c>
      <c r="D14" s="75">
        <v>11</v>
      </c>
      <c r="E14" s="75" t="s">
        <v>52</v>
      </c>
      <c r="F14" s="76" t="s">
        <v>52</v>
      </c>
      <c r="G14" s="45"/>
      <c r="H14" s="45"/>
      <c r="I14" s="46" t="s">
        <v>28</v>
      </c>
      <c r="J14" s="47">
        <f>IF(I14="Less(-)",-1,1)</f>
        <v>1</v>
      </c>
      <c r="K14" s="45" t="s">
        <v>29</v>
      </c>
      <c r="L14" s="45" t="s">
        <v>4</v>
      </c>
      <c r="M14" s="48"/>
      <c r="N14" s="45"/>
      <c r="O14" s="48"/>
      <c r="P14" s="49"/>
      <c r="Q14" s="45"/>
      <c r="R14" s="45"/>
      <c r="S14" s="49"/>
      <c r="T14" s="49"/>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1">
        <f>D14*M14</f>
        <v>0</v>
      </c>
      <c r="BB14" s="51">
        <f>BA14+(BA14*O14/100)</f>
        <v>0</v>
      </c>
      <c r="BC14" s="52" t="str">
        <f>SpellNumber(L14,BB14)</f>
        <v>INR Zero Only</v>
      </c>
      <c r="IA14" s="11">
        <v>4.1</v>
      </c>
      <c r="IB14" s="11" t="s">
        <v>46</v>
      </c>
      <c r="IC14" s="11" t="s">
        <v>43</v>
      </c>
      <c r="ID14" s="11">
        <v>80</v>
      </c>
      <c r="IE14" s="12" t="s">
        <v>48</v>
      </c>
      <c r="IF14" s="12"/>
      <c r="IG14" s="12"/>
      <c r="IH14" s="12"/>
      <c r="II14" s="12"/>
    </row>
    <row r="15" spans="1:243" s="11" customFormat="1" ht="74.25" customHeight="1">
      <c r="A15" s="34">
        <v>2</v>
      </c>
      <c r="B15" s="42" t="s">
        <v>59</v>
      </c>
      <c r="C15" s="44" t="s">
        <v>54</v>
      </c>
      <c r="D15" s="75">
        <v>800</v>
      </c>
      <c r="E15" s="75" t="s">
        <v>49</v>
      </c>
      <c r="F15" s="76" t="s">
        <v>49</v>
      </c>
      <c r="G15" s="45"/>
      <c r="H15" s="45"/>
      <c r="I15" s="46" t="s">
        <v>28</v>
      </c>
      <c r="J15" s="47">
        <f>IF(I15="Less(-)",-1,1)</f>
        <v>1</v>
      </c>
      <c r="K15" s="45" t="s">
        <v>29</v>
      </c>
      <c r="L15" s="45" t="s">
        <v>4</v>
      </c>
      <c r="M15" s="48"/>
      <c r="N15" s="45"/>
      <c r="O15" s="48"/>
      <c r="P15" s="49"/>
      <c r="Q15" s="45"/>
      <c r="R15" s="45"/>
      <c r="S15" s="49"/>
      <c r="T15" s="49"/>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1">
        <f>D15*M15</f>
        <v>0</v>
      </c>
      <c r="BB15" s="51">
        <f>BA15+(BA15*O15/100)</f>
        <v>0</v>
      </c>
      <c r="BC15" s="52" t="str">
        <f>SpellNumber(L15,BB15)</f>
        <v>INR Zero Only</v>
      </c>
      <c r="IE15" s="12"/>
      <c r="IF15" s="12"/>
      <c r="IG15" s="12"/>
      <c r="IH15" s="12"/>
      <c r="II15" s="12"/>
    </row>
    <row r="16" spans="1:243" s="11" customFormat="1" ht="82.5" customHeight="1">
      <c r="A16" s="34">
        <v>3</v>
      </c>
      <c r="B16" s="42" t="s">
        <v>60</v>
      </c>
      <c r="C16" s="43"/>
      <c r="D16" s="75"/>
      <c r="E16" s="75"/>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IE16" s="12"/>
      <c r="IF16" s="12"/>
      <c r="IG16" s="12"/>
      <c r="IH16" s="12"/>
      <c r="II16" s="12"/>
    </row>
    <row r="17" spans="1:243" s="11" customFormat="1" ht="44.25" customHeight="1">
      <c r="A17" s="34">
        <v>3.1</v>
      </c>
      <c r="B17" s="42" t="s">
        <v>61</v>
      </c>
      <c r="C17" s="44" t="s">
        <v>55</v>
      </c>
      <c r="D17" s="75">
        <v>1750</v>
      </c>
      <c r="E17" s="75" t="s">
        <v>49</v>
      </c>
      <c r="F17" s="76" t="s">
        <v>49</v>
      </c>
      <c r="G17" s="45"/>
      <c r="H17" s="45"/>
      <c r="I17" s="46" t="s">
        <v>28</v>
      </c>
      <c r="J17" s="47">
        <f>IF(I17="Less(-)",-1,1)</f>
        <v>1</v>
      </c>
      <c r="K17" s="45" t="s">
        <v>29</v>
      </c>
      <c r="L17" s="45" t="s">
        <v>4</v>
      </c>
      <c r="M17" s="48"/>
      <c r="N17" s="45"/>
      <c r="O17" s="48"/>
      <c r="P17" s="49"/>
      <c r="Q17" s="45"/>
      <c r="R17" s="45"/>
      <c r="S17" s="49"/>
      <c r="T17" s="49"/>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1">
        <f>D17*M17</f>
        <v>0</v>
      </c>
      <c r="BB17" s="51">
        <f>BA17+(BA17*O17/100)</f>
        <v>0</v>
      </c>
      <c r="BC17" s="52" t="str">
        <f>SpellNumber(L17,BB17)</f>
        <v>INR Zero Only</v>
      </c>
      <c r="IE17" s="12"/>
      <c r="IF17" s="12"/>
      <c r="IG17" s="12"/>
      <c r="IH17" s="12"/>
      <c r="II17" s="12"/>
    </row>
    <row r="18" spans="1:243" s="11" customFormat="1" ht="44.25" customHeight="1">
      <c r="A18" s="34">
        <v>4</v>
      </c>
      <c r="B18" s="42" t="s">
        <v>66</v>
      </c>
      <c r="C18" s="43"/>
      <c r="D18" s="75"/>
      <c r="E18" s="75"/>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IE18" s="12"/>
      <c r="IF18" s="12"/>
      <c r="IG18" s="12"/>
      <c r="IH18" s="12"/>
      <c r="II18" s="12"/>
    </row>
    <row r="19" spans="1:243" s="11" customFormat="1" ht="57.75" customHeight="1">
      <c r="A19" s="34">
        <v>4.1</v>
      </c>
      <c r="B19" s="42" t="s">
        <v>62</v>
      </c>
      <c r="C19" s="44" t="s">
        <v>43</v>
      </c>
      <c r="D19" s="75">
        <v>100</v>
      </c>
      <c r="E19" s="75" t="s">
        <v>53</v>
      </c>
      <c r="F19" s="76" t="s">
        <v>53</v>
      </c>
      <c r="G19" s="45"/>
      <c r="H19" s="45"/>
      <c r="I19" s="46" t="s">
        <v>28</v>
      </c>
      <c r="J19" s="47">
        <f>IF(I19="Less(-)",-1,1)</f>
        <v>1</v>
      </c>
      <c r="K19" s="45" t="s">
        <v>29</v>
      </c>
      <c r="L19" s="45" t="s">
        <v>4</v>
      </c>
      <c r="M19" s="48"/>
      <c r="N19" s="45"/>
      <c r="O19" s="48"/>
      <c r="P19" s="49"/>
      <c r="Q19" s="45"/>
      <c r="R19" s="45"/>
      <c r="S19" s="49"/>
      <c r="T19" s="49"/>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1">
        <f>D19*M19</f>
        <v>0</v>
      </c>
      <c r="BB19" s="51">
        <f>BA19+(BA19*O19/100)</f>
        <v>0</v>
      </c>
      <c r="BC19" s="52" t="str">
        <f>SpellNumber(L19,BB19)</f>
        <v>INR Zero Only</v>
      </c>
      <c r="IA19" s="11">
        <v>7</v>
      </c>
      <c r="IB19" s="13" t="s">
        <v>47</v>
      </c>
      <c r="IE19" s="12"/>
      <c r="IF19" s="12"/>
      <c r="IG19" s="12"/>
      <c r="IH19" s="12"/>
      <c r="II19" s="12"/>
    </row>
    <row r="20" spans="1:243" s="11" customFormat="1" ht="177.75" customHeight="1">
      <c r="A20" s="34">
        <v>5</v>
      </c>
      <c r="B20" s="42" t="s">
        <v>63</v>
      </c>
      <c r="C20" s="44" t="s">
        <v>32</v>
      </c>
      <c r="D20" s="75">
        <v>105</v>
      </c>
      <c r="E20" s="75" t="s">
        <v>53</v>
      </c>
      <c r="F20" s="43"/>
      <c r="G20" s="43"/>
      <c r="H20" s="45"/>
      <c r="I20" s="46" t="s">
        <v>28</v>
      </c>
      <c r="J20" s="47">
        <f>IF(I20="Less(-)",-1,1)</f>
        <v>1</v>
      </c>
      <c r="K20" s="45" t="s">
        <v>29</v>
      </c>
      <c r="L20" s="45" t="s">
        <v>4</v>
      </c>
      <c r="M20" s="48"/>
      <c r="N20" s="45"/>
      <c r="O20" s="48"/>
      <c r="P20" s="49"/>
      <c r="Q20" s="45"/>
      <c r="R20" s="45"/>
      <c r="S20" s="49"/>
      <c r="T20" s="49"/>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1">
        <f>D20*M20</f>
        <v>0</v>
      </c>
      <c r="BB20" s="51">
        <f>BA20+(BA20*O20/100)</f>
        <v>0</v>
      </c>
      <c r="BC20" s="52" t="str">
        <f>SpellNumber(L20,BB20)</f>
        <v>INR Zero Only</v>
      </c>
      <c r="IB20" s="13"/>
      <c r="IE20" s="12"/>
      <c r="IF20" s="12"/>
      <c r="IG20" s="12"/>
      <c r="IH20" s="12"/>
      <c r="II20" s="12"/>
    </row>
    <row r="21" spans="1:243" s="11" customFormat="1" ht="90.75" customHeight="1">
      <c r="A21" s="34">
        <v>6</v>
      </c>
      <c r="B21" s="42" t="s">
        <v>64</v>
      </c>
      <c r="C21" s="44" t="s">
        <v>56</v>
      </c>
      <c r="D21" s="75">
        <v>550</v>
      </c>
      <c r="E21" s="75" t="s">
        <v>53</v>
      </c>
      <c r="F21" s="76" t="s">
        <v>53</v>
      </c>
      <c r="G21" s="45"/>
      <c r="H21" s="45"/>
      <c r="I21" s="46" t="s">
        <v>28</v>
      </c>
      <c r="J21" s="47">
        <f>IF(I21="Less(-)",-1,1)</f>
        <v>1</v>
      </c>
      <c r="K21" s="45" t="s">
        <v>29</v>
      </c>
      <c r="L21" s="45" t="s">
        <v>4</v>
      </c>
      <c r="M21" s="48"/>
      <c r="N21" s="45"/>
      <c r="O21" s="48"/>
      <c r="P21" s="49"/>
      <c r="Q21" s="45"/>
      <c r="R21" s="45"/>
      <c r="S21" s="49"/>
      <c r="T21" s="49"/>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1">
        <f>D21*M21</f>
        <v>0</v>
      </c>
      <c r="BB21" s="51">
        <f>BA21+(BA21*O21/100)</f>
        <v>0</v>
      </c>
      <c r="BC21" s="52" t="str">
        <f>SpellNumber(L21,BB21)</f>
        <v>INR Zero Only</v>
      </c>
      <c r="IB21" s="13"/>
      <c r="IE21" s="12"/>
      <c r="IF21" s="12"/>
      <c r="IG21" s="12"/>
      <c r="IH21" s="12"/>
      <c r="II21" s="12"/>
    </row>
    <row r="22" spans="1:243" s="11" customFormat="1" ht="58.5" customHeight="1">
      <c r="A22" s="34">
        <v>7</v>
      </c>
      <c r="B22" s="53" t="s">
        <v>65</v>
      </c>
      <c r="C22" s="44" t="s">
        <v>44</v>
      </c>
      <c r="D22" s="74">
        <v>4</v>
      </c>
      <c r="E22" s="74" t="s">
        <v>27</v>
      </c>
      <c r="F22" s="46"/>
      <c r="G22" s="45"/>
      <c r="H22" s="45"/>
      <c r="I22" s="46" t="s">
        <v>28</v>
      </c>
      <c r="J22" s="47">
        <f>IF(I22="Less(-)",-1,1)</f>
        <v>1</v>
      </c>
      <c r="K22" s="45" t="s">
        <v>29</v>
      </c>
      <c r="L22" s="45" t="s">
        <v>4</v>
      </c>
      <c r="M22" s="48"/>
      <c r="N22" s="45"/>
      <c r="O22" s="48"/>
      <c r="P22" s="49"/>
      <c r="Q22" s="45"/>
      <c r="R22" s="45"/>
      <c r="S22" s="49"/>
      <c r="T22" s="49"/>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1">
        <f>D22*M22</f>
        <v>0</v>
      </c>
      <c r="BB22" s="51">
        <f>BA22+(BA22*O22/100)</f>
        <v>0</v>
      </c>
      <c r="BC22" s="52" t="str">
        <f>SpellNumber(L22,BB22)</f>
        <v>INR Zero Only</v>
      </c>
      <c r="IB22" s="13"/>
      <c r="IE22" s="12"/>
      <c r="IF22" s="12"/>
      <c r="IG22" s="12"/>
      <c r="IH22" s="12"/>
      <c r="II22" s="12"/>
    </row>
    <row r="23" spans="1:243" s="14" customFormat="1" ht="58.5" customHeight="1">
      <c r="A23" s="54" t="s">
        <v>31</v>
      </c>
      <c r="B23" s="55"/>
      <c r="C23" s="43"/>
      <c r="D23" s="43"/>
      <c r="E23" s="43"/>
      <c r="F23" s="44"/>
      <c r="G23" s="43"/>
      <c r="H23" s="56"/>
      <c r="I23" s="56"/>
      <c r="J23" s="56"/>
      <c r="K23" s="56"/>
      <c r="L23" s="43"/>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8">
        <f>SUM(BA13:BA22)</f>
        <v>0</v>
      </c>
      <c r="BB23" s="58">
        <f>SUM(BB13:BB22)</f>
        <v>0</v>
      </c>
      <c r="BC23" s="52" t="str">
        <f>SpellNumber($E$2,BB23)</f>
        <v>INR Zero Only</v>
      </c>
      <c r="IA23" s="14" t="s">
        <v>31</v>
      </c>
      <c r="IE23" s="15"/>
      <c r="IF23" s="15" t="s">
        <v>30</v>
      </c>
      <c r="IG23" s="15" t="s">
        <v>32</v>
      </c>
      <c r="IH23" s="15">
        <v>10</v>
      </c>
      <c r="II23" s="15" t="s">
        <v>27</v>
      </c>
    </row>
    <row r="24" spans="1:243" s="16" customFormat="1" ht="54.75" customHeight="1" hidden="1">
      <c r="A24" s="59" t="s">
        <v>33</v>
      </c>
      <c r="B24" s="60"/>
      <c r="C24" s="61"/>
      <c r="D24" s="62"/>
      <c r="E24" s="63" t="s">
        <v>34</v>
      </c>
      <c r="F24" s="64"/>
      <c r="G24" s="65"/>
      <c r="H24" s="66"/>
      <c r="I24" s="66"/>
      <c r="J24" s="66"/>
      <c r="K24" s="62"/>
      <c r="L24" s="67"/>
      <c r="M24" s="68" t="s">
        <v>35</v>
      </c>
      <c r="N24" s="66"/>
      <c r="O24" s="69"/>
      <c r="P24" s="69"/>
      <c r="Q24" s="69"/>
      <c r="R24" s="69"/>
      <c r="S24" s="69"/>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70">
        <f>IF(ISBLANK(F24),0,IF(E24="Excess (+)",ROUND(BA23+(BA23*F24),2),IF(E24="Less (-)",ROUND(BA23+(BA23*F24*(-1)),2),0)))</f>
        <v>0</v>
      </c>
      <c r="BB24" s="71">
        <f>ROUND(BA24,0)</f>
        <v>0</v>
      </c>
      <c r="BC24" s="72" t="str">
        <f>SpellNumber(L24,BB24)</f>
        <v> Zero Only</v>
      </c>
      <c r="IA24" s="16" t="s">
        <v>33</v>
      </c>
      <c r="IE24" s="17" t="s">
        <v>34</v>
      </c>
      <c r="IF24" s="17"/>
      <c r="IG24" s="17"/>
      <c r="IH24" s="17"/>
      <c r="II24" s="17"/>
    </row>
    <row r="25" spans="1:243" s="16" customFormat="1" ht="43.5" customHeight="1">
      <c r="A25" s="54" t="s">
        <v>36</v>
      </c>
      <c r="B25" s="55"/>
      <c r="C25" s="73" t="str">
        <f>SpellNumber($E$2,BB23)</f>
        <v>INR Zero Only</v>
      </c>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IA25" s="16" t="s">
        <v>36</v>
      </c>
      <c r="IC25" s="16" t="s">
        <v>41</v>
      </c>
      <c r="IE25" s="17"/>
      <c r="IF25" s="17"/>
      <c r="IG25" s="17"/>
      <c r="IH25" s="17"/>
      <c r="II25" s="17"/>
    </row>
  </sheetData>
  <sheetProtection password="E491" sheet="1"/>
  <mergeCells count="10">
    <mergeCell ref="A9:BC9"/>
    <mergeCell ref="C25:BC25"/>
    <mergeCell ref="A1:L1"/>
    <mergeCell ref="A4:BC4"/>
    <mergeCell ref="A5:BC5"/>
    <mergeCell ref="A6:BC6"/>
    <mergeCell ref="A7:BC7"/>
    <mergeCell ref="B8:BC8"/>
    <mergeCell ref="A23:B23"/>
    <mergeCell ref="A25:B25"/>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allowBlank="1" showInputMessage="1" showErrorMessage="1" promptTitle="Itemcode/Make" prompt="Please enter text" sqref="F23 C14:C15 C17 C19:C22">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7 M19:M22 O14:O15 M17 M14:M15 O19:O22">
      <formula1>0</formula1>
      <formula2>999999999999999</formula2>
    </dataValidation>
    <dataValidation type="decimal" allowBlank="1" showInputMessage="1" showErrorMessage="1" promptTitle="Quantity" prompt="Please enter the Quantity for this item. " errorTitle="Invalid Entry" error="Only Numeric Values are allowed. " sqref="F19 F21:F22 F14:F15 D14:D15 D21:D22 F17 D19 D17">
      <formula1>0</formula1>
      <formula2>999999999999999</formula2>
    </dataValidation>
    <dataValidation allowBlank="1" showInputMessage="1" showErrorMessage="1" promptTitle="Addition / Deduction" prompt="Please Choose the correct One" sqref="J14:J15 J17 J19:J22">
      <formula1>0</formula1>
      <formula2>0</formula2>
    </dataValidation>
    <dataValidation type="list" showErrorMessage="1" sqref="I14:I15 I17 I19:I2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N15 N17 N19:N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5 R17 R19: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5 Q17 Q19:Q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9:H19 G14:H15 G17:H17 G21:H22 H20">
      <formula1>0</formula1>
      <formula2>999999999999999</formula2>
    </dataValidation>
    <dataValidation allowBlank="1" showInputMessage="1" showErrorMessage="1" promptTitle="Units" prompt="Please enter Units in text" sqref="E14:E15 E17 E19 E21:E22">
      <formula1>0</formula1>
      <formula2>0</formula2>
    </dataValidation>
    <dataValidation type="list" allowBlank="1" showErrorMessage="1" sqref="K14:K15 K17 K19:K22">
      <formula1>"Partial Conversion,Full Conversion"</formula1>
      <formula2>0</formula2>
    </dataValidation>
    <dataValidation type="list" allowBlank="1" showInputMessage="1" showErrorMessage="1" sqref="L14:L15 L17 L19:L25">
      <formula1>"INR"</formula1>
    </dataValidation>
  </dataValidations>
  <printOptions/>
  <pageMargins left="0.35" right="0.24027777777777778" top="0.75" bottom="0.44027777777777777" header="0.5118055555555555" footer="0.5118055555555555"/>
  <pageSetup horizontalDpi="300" verticalDpi="300" orientation="portrait" paperSize="9" scale="3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 t="s">
        <v>37</v>
      </c>
      <c r="F6" s="1"/>
      <c r="G6" s="1"/>
      <c r="H6" s="1"/>
      <c r="I6" s="1"/>
      <c r="J6" s="1"/>
      <c r="K6" s="1"/>
    </row>
    <row r="7" spans="5:11" ht="15">
      <c r="E7" s="2"/>
      <c r="F7" s="2"/>
      <c r="G7" s="2"/>
      <c r="H7" s="2"/>
      <c r="I7" s="2"/>
      <c r="J7" s="2"/>
      <c r="K7" s="2"/>
    </row>
    <row r="8" spans="5:11" ht="15">
      <c r="E8" s="2"/>
      <c r="F8" s="2"/>
      <c r="G8" s="2"/>
      <c r="H8" s="2"/>
      <c r="I8" s="2"/>
      <c r="J8" s="2"/>
      <c r="K8" s="2"/>
    </row>
    <row r="9" spans="5:11" ht="15">
      <c r="E9" s="2"/>
      <c r="F9" s="2"/>
      <c r="G9" s="2"/>
      <c r="H9" s="2"/>
      <c r="I9" s="2"/>
      <c r="J9" s="2"/>
      <c r="K9" s="2"/>
    </row>
    <row r="10" spans="5:11" ht="15">
      <c r="E10" s="2"/>
      <c r="F10" s="2"/>
      <c r="G10" s="2"/>
      <c r="H10" s="2"/>
      <c r="I10" s="2"/>
      <c r="J10" s="2"/>
      <c r="K10" s="2"/>
    </row>
    <row r="11" spans="5:11" ht="15">
      <c r="E11" s="2"/>
      <c r="F11" s="2"/>
      <c r="G11" s="2"/>
      <c r="H11" s="2"/>
      <c r="I11" s="2"/>
      <c r="J11" s="2"/>
      <c r="K11" s="2"/>
    </row>
    <row r="12" spans="5:11" ht="15">
      <c r="E12" s="2"/>
      <c r="F12" s="2"/>
      <c r="G12" s="2"/>
      <c r="H12" s="2"/>
      <c r="I12" s="2"/>
      <c r="J12" s="2"/>
      <c r="K12" s="2"/>
    </row>
    <row r="13" spans="5:11" ht="15">
      <c r="E13" s="2"/>
      <c r="F13" s="2"/>
      <c r="G13" s="2"/>
      <c r="H13" s="2"/>
      <c r="I13" s="2"/>
      <c r="J13" s="2"/>
      <c r="K13" s="2"/>
    </row>
    <row r="14" spans="5:11" ht="15">
      <c r="E14" s="2"/>
      <c r="F14" s="2"/>
      <c r="G14" s="2"/>
      <c r="H14" s="2"/>
      <c r="I14" s="2"/>
      <c r="J14" s="2"/>
      <c r="K14" s="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2020-02-07T05:09:15Z</cp:lastPrinted>
  <dcterms:created xsi:type="dcterms:W3CDTF">2009-01-30T06:42:42Z</dcterms:created>
  <dcterms:modified xsi:type="dcterms:W3CDTF">2024-03-01T01:46:58Z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