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<sst xmlns="http://schemas.openxmlformats.org/spreadsheetml/2006/main" count="175" uniqueCount="76">
  <si>
    <t>Sl.
No.</t>
  </si>
  <si>
    <t>Item Code / Make</t>
  </si>
  <si>
    <t>Please Enable Macros to View BoQ information</t>
  </si>
  <si>
    <t>BoQ_Ver3.0</t>
  </si>
  <si>
    <t>Normal</t>
  </si>
  <si>
    <t>INR Only</t>
  </si>
  <si>
    <t>INR</t>
  </si>
  <si>
    <t>Select, Excess (+), 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</si>
  <si>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</si>
  <si>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</si>
  <si>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</si>
  <si>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</si>
  <si>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</si>
  <si>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</si>
  <si>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</si>
  <si>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</si>
  <si>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</si>
  <si>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</si>
  <si>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</si>
  <si>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</si>
  <si>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</si>
  <si>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</si>
  <si>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</si>
  <si>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</si>
  <si>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</si>
  <si>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</si>
  <si>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</si>
  <si>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</si>
  <si>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</si>
  <si>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</si>
  <si>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</si>
  <si>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</si>
  <si>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</si>
  <si>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</si>
  <si>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</si>
  <si>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</si>
  <si>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</si>
  <si>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t>item6</t>
  </si>
  <si>
    <t>item7</t>
  </si>
  <si>
    <t>item8</t>
  </si>
  <si>
    <t>item9</t>
  </si>
  <si>
    <t>item10</t>
  </si>
  <si>
    <t>item11</t>
  </si>
  <si>
    <t>item12</t>
  </si>
  <si>
    <t>item13</t>
  </si>
  <si>
    <t>Supply &amp; installation ,testing of 4MP IPC WDR
BULLET PLASTIC BODY 30MTR H.265+. (Make: Honeywell, Hik Vision, Pelco)</t>
  </si>
  <si>
    <t>Supply &amp; installation ,testing of 8CH NVR
METAL BODY 80-MBPS 1SATA. (Make: Honeywell, Hik Vision, Pelco)</t>
  </si>
  <si>
    <t>Supply &amp; installation ,testing of 4TB
Surveillance HDD PURPLE. (Make: WD, Seaget)</t>
  </si>
  <si>
    <t>Supply &amp; installation ,testing of 360
panoramic camera. (Make: Honeywell, Hik Vision, Pelco)</t>
  </si>
  <si>
    <t>Supply &amp; installation ,testing of Cat 6 UTP 24
swg wire. (Make - Dlink ,Eon secure, Wbox)</t>
  </si>
  <si>
    <t>Supply &amp; installation ,testing of PVC 25 mm
dia Pipe with accessories. (Make - Diplast,
Polycab)</t>
  </si>
  <si>
    <t>Supply &amp; installation ,testing of 8 port poe
switch (Make - Hik vision , Honeywell, Palco)</t>
  </si>
  <si>
    <t>Supply &amp; installation ,testing of Biometric
machine. (Make - Time Watch, Secueye)</t>
  </si>
  <si>
    <t>Supply &amp; installation ,testing of push switch
for release the door.</t>
  </si>
  <si>
    <t>Supply &amp; installation ,testing of online 1 kva
UPS. (Make - Eaton, Numeric, APC)</t>
  </si>
  <si>
    <t>Supply &amp; installation ,testing of Magnetic lock
600lbs for door lock.</t>
  </si>
  <si>
    <t>Supply &amp; installation of 6u Rack. (Make -
comrack, Garden,Dlink)</t>
  </si>
  <si>
    <t>Supply &amp; installation ,testing of HDMI cable 2
mtr long</t>
  </si>
  <si>
    <t>Mtr</t>
  </si>
  <si>
    <r>
      <rPr>
        <b/>
        <u val="single"/>
        <sz val="12"/>
        <rFont val="Arial"/>
        <family val="2"/>
      </rPr>
      <t>PRICE SCHEDULE</t>
    </r>
    <r>
      <rPr>
        <b/>
        <sz val="12"/>
        <rFont val="Arial"/>
        <family val="2"/>
      </rPr>
      <t xml:space="preserve">
</t>
    </r>
    <r>
      <rPr>
        <b/>
        <sz val="12"/>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</si>
  <si>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</si>
  <si>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</si>
  <si>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</si>
  <si>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</si>
  <si>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t>
    </r>
    <r>
      <rPr>
        <b/>
        <sz val="12"/>
        <color indexed="10"/>
        <rFont val="Arial"/>
        <family val="2"/>
      </rPr>
      <t>with Inclusive of GST</t>
    </r>
    <r>
      <rPr>
        <b/>
        <sz val="12"/>
        <rFont val="Arial"/>
        <family val="2"/>
      </rPr>
      <t xml:space="preserve"> In Figures To be entered by the Bidder in 
Rs.      P
 </t>
    </r>
  </si>
  <si>
    <r>
      <t xml:space="preserve">Excise Duty in
</t>
    </r>
    <r>
      <rPr>
        <b/>
        <sz val="12"/>
        <color indexed="10"/>
        <rFont val="Arial"/>
        <family val="2"/>
      </rPr>
      <t>Rs.      P</t>
    </r>
  </si>
  <si>
    <r>
      <t xml:space="preserve">GST
in
</t>
    </r>
    <r>
      <rPr>
        <b/>
        <sz val="12"/>
        <color indexed="10"/>
        <rFont val="Arial"/>
        <family val="2"/>
      </rPr>
      <t>Rs.      P</t>
    </r>
  </si>
  <si>
    <r>
      <t xml:space="preserve">Freight Charges ( Unloading &amp; Stacking) in
</t>
    </r>
    <r>
      <rPr>
        <b/>
        <sz val="12"/>
        <color indexed="10"/>
        <rFont val="Arial"/>
        <family val="2"/>
      </rPr>
      <t>Rs.      P</t>
    </r>
  </si>
  <si>
    <r>
      <t xml:space="preserve">Any Other Taxes/Duties/Levies in
</t>
    </r>
    <r>
      <rPr>
        <b/>
        <sz val="12"/>
        <color indexed="10"/>
        <rFont val="Arial"/>
        <family val="2"/>
      </rPr>
      <t>Rs.      P</t>
    </r>
  </si>
  <si>
    <r>
      <t xml:space="preserve">Other Taxes 2  in
</t>
    </r>
    <r>
      <rPr>
        <b/>
        <sz val="12"/>
        <color indexed="10"/>
        <rFont val="Arial"/>
        <family val="2"/>
      </rPr>
      <t>Rs.      P</t>
    </r>
  </si>
  <si>
    <r>
      <t xml:space="preserve">IIIrd Party i.e DGS&amp;D / RITES etc Inspection Charges @0.34%+Service Tax in
</t>
    </r>
    <r>
      <rPr>
        <b/>
        <sz val="12"/>
        <color indexed="10"/>
        <rFont val="Arial"/>
        <family val="2"/>
      </rPr>
      <t>Rs.      P</t>
    </r>
  </si>
  <si>
    <r>
      <t xml:space="preserve">Less for Cenvat Credit,if any respect of Supplies Under full Excise Duty Category in
</t>
    </r>
    <r>
      <rPr>
        <b/>
        <sz val="12"/>
        <color indexed="10"/>
        <rFont val="Arial"/>
        <family val="2"/>
      </rPr>
      <t xml:space="preserve">Rs.      P </t>
    </r>
  </si>
  <si>
    <r>
      <t xml:space="preserve">TOTAL AMOUNT  Without Taxes
in
</t>
    </r>
    <r>
      <rPr>
        <b/>
        <sz val="12"/>
        <color indexed="10"/>
        <rFont val="Arial"/>
        <family val="2"/>
      </rPr>
      <t>Rs.      P</t>
    </r>
  </si>
  <si>
    <r>
      <t xml:space="preserve">TOTAL AMOUNT  With Inclusice of GST
Rs.      P
</t>
    </r>
    <r>
      <rPr>
        <b/>
        <sz val="12"/>
        <color indexed="10"/>
        <rFont val="Arial"/>
        <family val="2"/>
      </rPr>
      <t>Rs.      P</t>
    </r>
  </si>
  <si>
    <t>Name of Work: &lt;S/I of CCTV camera at Music and dance room of Hostel 6 &amp; 7 at IISER Mohali&gt;</t>
  </si>
  <si>
    <t>Contract No:  &lt;IISER/23-24/EE-EO/MISC-19&gt;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</si>
</sst>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2">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6"/>
      <name val="Arial"/>
      <family val="2"/>
    </font>
    <font>
      <sz val="8"/>
      <name val="Tahoma"/>
      <family val="2"/>
    </font>
    <font>
      <b/>
      <u val="single"/>
      <sz val="12"/>
      <color indexed="10"/>
      <name val="Arial"/>
      <family val="2"/>
    </font>
    <font>
      <sz val="12"/>
      <name val="Arial"/>
      <family val="2"/>
    </font>
    <font>
      <sz val="12"/>
      <color indexed="23"/>
      <name val="Arial"/>
      <family val="2"/>
    </font>
    <font>
      <b/>
      <i/>
      <sz val="12"/>
      <color indexed="8"/>
      <name val="Calibri"/>
      <family val="2"/>
    </font>
    <font>
      <b/>
      <sz val="12"/>
      <name val="Arial"/>
      <family val="2"/>
    </font>
    <font>
      <b/>
      <sz val="12"/>
      <color indexed="8"/>
      <name val="Arial"/>
      <family val="2"/>
    </font>
    <font>
      <b/>
      <u val="single"/>
      <sz val="12"/>
      <color indexed="8"/>
      <name val="Arial"/>
      <family val="2"/>
    </font>
    <font>
      <b/>
      <u val="single"/>
      <sz val="12"/>
      <color indexed="23"/>
      <name val="Arial"/>
      <family val="2"/>
    </font>
    <font>
      <b/>
      <u val="single"/>
      <sz val="12"/>
      <name val="Arial"/>
      <family val="2"/>
    </font>
    <font>
      <b/>
      <sz val="12"/>
      <color indexed="18"/>
      <name val="Arial"/>
      <family val="2"/>
    </font>
    <font>
      <sz val="12"/>
      <color indexed="8"/>
      <name val="Calibri"/>
      <family val="2"/>
    </font>
    <font>
      <sz val="12"/>
      <color indexed="8"/>
      <name val="Times New Roman"/>
      <family val="1"/>
    </font>
    <font>
      <sz val="12"/>
      <color indexed="23"/>
      <name val="Calibri"/>
      <family val="2"/>
    </font>
    <font>
      <sz val="12"/>
      <color indexed="31"/>
      <name val="Arial"/>
      <family val="2"/>
    </font>
    <font>
      <b/>
      <sz val="12"/>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800000"/>
      <name val="Arial"/>
      <family val="2"/>
    </font>
    <font>
      <b/>
      <u val="single"/>
      <sz val="12"/>
      <color rgb="FFFF0000"/>
      <name val="Arial"/>
      <family val="2"/>
    </font>
    <font>
      <sz val="12"/>
      <color theme="0" tint="-0.4999699890613556"/>
      <name val="Arial"/>
      <family val="2"/>
    </font>
    <font>
      <b/>
      <i/>
      <sz val="12"/>
      <color theme="1"/>
      <name val="Calibri"/>
      <family val="2"/>
    </font>
    <font>
      <b/>
      <u val="single"/>
      <sz val="12"/>
      <color theme="0" tint="-0.4999699890613556"/>
      <name val="Arial"/>
      <family val="2"/>
    </font>
    <font>
      <b/>
      <sz val="12"/>
      <color rgb="FF000066"/>
      <name val="Arial"/>
      <family val="2"/>
    </font>
    <font>
      <sz val="12"/>
      <color theme="1"/>
      <name val="Calibri"/>
      <family val="2"/>
    </font>
    <font>
      <sz val="12"/>
      <color rgb="FF000000"/>
      <name val="Times New Roman"/>
      <family val="1"/>
    </font>
    <font>
      <sz val="12"/>
      <color theme="0" tint="-0.4999699890613556"/>
      <name val="Calibri"/>
      <family val="2"/>
    </font>
    <font>
      <sz val="12"/>
      <color theme="4" tint="0.7999799847602844"/>
      <name val="Arial"/>
      <family val="2"/>
    </font>
    <font>
      <b/>
      <sz val="12"/>
      <color rgb="FF007A37"/>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Font="1" applyAlignment="1">
      <alignment/>
    </xf>
    <xf numFmtId="0" fontId="7" fillId="0" borderId="10" xfId="59" applyNumberFormat="1" applyFont="1" applyFill="1" applyBorder="1" applyAlignment="1" applyProtection="1">
      <alignment vertical="center" wrapText="1"/>
      <protection locked="0"/>
    </xf>
    <xf numFmtId="0" fontId="60" fillId="33" borderId="10" xfId="59" applyNumberFormat="1" applyFont="1" applyFill="1" applyBorder="1" applyAlignment="1" applyProtection="1">
      <alignment vertical="center" wrapText="1"/>
      <protection locked="0"/>
    </xf>
    <xf numFmtId="0" fontId="7" fillId="0" borderId="10" xfId="59" applyNumberFormat="1" applyFont="1" applyFill="1" applyBorder="1" applyAlignment="1" applyProtection="1">
      <alignment vertical="center" wrapText="1"/>
      <protection/>
    </xf>
    <xf numFmtId="2" fontId="10" fillId="0" borderId="10" xfId="59" applyNumberFormat="1" applyFont="1" applyFill="1" applyBorder="1" applyAlignment="1">
      <alignment horizontal="center" vertical="center" readingOrder="1"/>
      <protection/>
    </xf>
    <xf numFmtId="0" fontId="10" fillId="0" borderId="10" xfId="59" applyNumberFormat="1" applyFont="1" applyFill="1" applyBorder="1" applyAlignment="1">
      <alignment horizontal="center" vertical="center" readingOrder="1"/>
      <protection/>
    </xf>
    <xf numFmtId="0" fontId="10" fillId="0" borderId="10" xfId="57" applyNumberFormat="1" applyFont="1" applyFill="1" applyBorder="1" applyAlignment="1" applyProtection="1">
      <alignment horizontal="center" vertical="center" readingOrder="1"/>
      <protection locked="0"/>
    </xf>
    <xf numFmtId="0" fontId="5" fillId="0" borderId="0" xfId="0" applyFont="1" applyAlignment="1">
      <alignment horizontal="center" vertical="center"/>
    </xf>
    <xf numFmtId="0" fontId="61" fillId="0" borderId="0" xfId="57" applyNumberFormat="1" applyFont="1" applyFill="1" applyBorder="1" applyAlignment="1">
      <alignment horizontal="center" vertical="top"/>
      <protection/>
    </xf>
    <xf numFmtId="0" fontId="30"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9" applyNumberFormat="1" applyFont="1" applyFill="1" applyBorder="1" applyAlignment="1" applyProtection="1">
      <alignment horizontal="center" vertical="center"/>
      <protection/>
    </xf>
    <xf numFmtId="0" fontId="63" fillId="0" borderId="0" xfId="59" applyNumberFormat="1" applyFont="1" applyFill="1" applyBorder="1" applyAlignment="1" applyProtection="1">
      <alignment horizontal="center" vertical="top"/>
      <protection/>
    </xf>
    <xf numFmtId="0" fontId="33" fillId="0" borderId="0" xfId="57" applyNumberFormat="1" applyFont="1" applyFill="1" applyBorder="1" applyAlignment="1">
      <alignment vertical="center"/>
      <protection/>
    </xf>
    <xf numFmtId="0" fontId="30" fillId="0" borderId="0" xfId="57" applyNumberFormat="1" applyFont="1" applyFill="1" applyBorder="1" applyAlignment="1">
      <alignment vertical="top"/>
      <protection/>
    </xf>
    <xf numFmtId="0" fontId="34" fillId="0" borderId="0" xfId="57" applyNumberFormat="1" applyFont="1" applyFill="1" applyBorder="1" applyAlignment="1">
      <alignment horizontal="left" vertical="center" wrapText="1"/>
      <protection/>
    </xf>
    <xf numFmtId="0" fontId="34" fillId="2" borderId="0" xfId="57" applyNumberFormat="1" applyFont="1" applyFill="1" applyBorder="1" applyAlignment="1">
      <alignment horizontal="left" vertical="center" wrapText="1"/>
      <protection/>
    </xf>
    <xf numFmtId="0" fontId="35"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64" fillId="0" borderId="11" xfId="57" applyNumberFormat="1" applyFont="1" applyFill="1" applyBorder="1" applyAlignment="1" applyProtection="1">
      <alignment horizontal="center" wrapText="1"/>
      <protection locked="0"/>
    </xf>
    <xf numFmtId="0" fontId="33" fillId="0" borderId="12" xfId="59" applyNumberFormat="1" applyFont="1" applyFill="1" applyBorder="1" applyAlignment="1" applyProtection="1">
      <alignment horizontal="left" vertical="top" wrapText="1"/>
      <protection/>
    </xf>
    <xf numFmtId="0" fontId="33" fillId="33" borderId="12" xfId="59" applyNumberFormat="1" applyFont="1" applyFill="1" applyBorder="1" applyAlignment="1" applyProtection="1">
      <alignment horizontal="left" vertical="top"/>
      <protection locked="0"/>
    </xf>
    <xf numFmtId="0" fontId="33" fillId="2" borderId="13" xfId="59" applyNumberFormat="1" applyFont="1" applyFill="1" applyBorder="1" applyAlignment="1" applyProtection="1">
      <alignment horizontal="left" vertical="top"/>
      <protection locked="0"/>
    </xf>
    <xf numFmtId="0" fontId="33" fillId="2" borderId="14" xfId="59" applyNumberFormat="1" applyFont="1" applyFill="1" applyBorder="1" applyAlignment="1" applyProtection="1">
      <alignment horizontal="left" vertical="top"/>
      <protection locked="0"/>
    </xf>
    <xf numFmtId="0" fontId="30"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3" fillId="0" borderId="12" xfId="57" applyNumberFormat="1" applyFont="1" applyFill="1" applyBorder="1" applyAlignment="1">
      <alignment horizontal="center" vertical="center" wrapText="1"/>
      <protection/>
    </xf>
    <xf numFmtId="0" fontId="33" fillId="0" borderId="13" xfId="57" applyNumberFormat="1" applyFont="1" applyFill="1" applyBorder="1" applyAlignment="1">
      <alignment horizontal="center" vertical="center" wrapText="1"/>
      <protection/>
    </xf>
    <xf numFmtId="0" fontId="33" fillId="0" borderId="14" xfId="57" applyNumberFormat="1" applyFont="1" applyFill="1" applyBorder="1" applyAlignment="1">
      <alignment horizontal="center" vertical="center" wrapText="1"/>
      <protection/>
    </xf>
    <xf numFmtId="0" fontId="30"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33" fillId="0" borderId="15" xfId="57" applyNumberFormat="1" applyFont="1" applyFill="1" applyBorder="1" applyAlignment="1">
      <alignment horizontal="center" vertical="top" wrapText="1"/>
      <protection/>
    </xf>
    <xf numFmtId="0" fontId="30" fillId="0" borderId="0" xfId="57" applyNumberFormat="1" applyFont="1" applyFill="1">
      <alignment/>
      <protection/>
    </xf>
    <xf numFmtId="0" fontId="62" fillId="0" borderId="0" xfId="57" applyNumberFormat="1" applyFont="1" applyFill="1">
      <alignment/>
      <protection/>
    </xf>
    <xf numFmtId="0" fontId="33" fillId="0" borderId="10" xfId="57" applyNumberFormat="1" applyFont="1" applyFill="1" applyBorder="1" applyAlignment="1">
      <alignment horizontal="center" vertical="top" wrapText="1"/>
      <protection/>
    </xf>
    <xf numFmtId="0" fontId="33" fillId="34" borderId="10" xfId="57" applyNumberFormat="1" applyFont="1" applyFill="1" applyBorder="1" applyAlignment="1">
      <alignment horizontal="center" vertical="top" wrapText="1"/>
      <protection/>
    </xf>
    <xf numFmtId="0" fontId="33" fillId="34" borderId="10" xfId="59" applyNumberFormat="1" applyFont="1" applyFill="1" applyBorder="1" applyAlignment="1">
      <alignment horizontal="center" vertical="top" wrapText="1"/>
      <protection/>
    </xf>
    <xf numFmtId="0" fontId="65" fillId="34" borderId="10" xfId="59" applyNumberFormat="1" applyFont="1" applyFill="1" applyBorder="1" applyAlignment="1">
      <alignment horizontal="center" vertical="top" wrapText="1"/>
      <protection/>
    </xf>
    <xf numFmtId="0" fontId="65" fillId="34" borderId="10" xfId="59" applyNumberFormat="1" applyFont="1" applyFill="1" applyBorder="1" applyAlignment="1">
      <alignment vertical="top" wrapText="1"/>
      <protection/>
    </xf>
    <xf numFmtId="0" fontId="33" fillId="35" borderId="10" xfId="57" applyNumberFormat="1" applyFont="1" applyFill="1" applyBorder="1" applyAlignment="1">
      <alignment horizontal="center" vertical="top" wrapText="1"/>
      <protection/>
    </xf>
    <xf numFmtId="0" fontId="30" fillId="0" borderId="10" xfId="57" applyNumberFormat="1" applyFont="1" applyFill="1" applyBorder="1" applyAlignment="1">
      <alignment horizontal="center" vertical="top" wrapText="1"/>
      <protection/>
    </xf>
    <xf numFmtId="0" fontId="66" fillId="0" borderId="10" xfId="0" applyFont="1" applyBorder="1" applyAlignment="1">
      <alignment vertical="top" wrapText="1"/>
    </xf>
    <xf numFmtId="0" fontId="67" fillId="0" borderId="10" xfId="59" applyNumberFormat="1" applyFont="1" applyFill="1" applyBorder="1" applyAlignment="1">
      <alignment horizontal="center" vertical="center" wrapText="1" readingOrder="1"/>
      <protection/>
    </xf>
    <xf numFmtId="0" fontId="66" fillId="0" borderId="10" xfId="0" applyFont="1" applyBorder="1" applyAlignment="1">
      <alignment horizontal="center" vertical="center"/>
    </xf>
    <xf numFmtId="0" fontId="30" fillId="0" borderId="10" xfId="57" applyNumberFormat="1" applyFont="1" applyFill="1" applyBorder="1" applyAlignment="1">
      <alignment horizontal="center" vertical="center" readingOrder="1"/>
      <protection/>
    </xf>
    <xf numFmtId="0" fontId="33" fillId="0" borderId="10" xfId="57" applyNumberFormat="1" applyFont="1" applyFill="1" applyBorder="1" applyAlignment="1" applyProtection="1">
      <alignment horizontal="center" vertical="center" readingOrder="1"/>
      <protection locked="0"/>
    </xf>
    <xf numFmtId="0" fontId="33" fillId="33" borderId="10" xfId="57" applyNumberFormat="1" applyFont="1" applyFill="1" applyBorder="1" applyAlignment="1" applyProtection="1">
      <alignment horizontal="center" vertical="center" readingOrder="1"/>
      <protection locked="0"/>
    </xf>
    <xf numFmtId="0" fontId="33" fillId="0" borderId="10" xfId="57" applyNumberFormat="1" applyFont="1" applyFill="1" applyBorder="1" applyAlignment="1" applyProtection="1">
      <alignment horizontal="center" vertical="center" wrapText="1" readingOrder="1"/>
      <protection locked="0"/>
    </xf>
    <xf numFmtId="2" fontId="33" fillId="0" borderId="10" xfId="59" applyNumberFormat="1" applyFont="1" applyFill="1" applyBorder="1" applyAlignment="1">
      <alignment horizontal="center" vertical="center" readingOrder="1"/>
      <protection/>
    </xf>
    <xf numFmtId="2" fontId="33" fillId="0" borderId="10" xfId="58" applyNumberFormat="1" applyFont="1" applyFill="1" applyBorder="1" applyAlignment="1">
      <alignment horizontal="center" vertical="center" readingOrder="1"/>
      <protection/>
    </xf>
    <xf numFmtId="0" fontId="30" fillId="0" borderId="10" xfId="59" applyNumberFormat="1" applyFont="1" applyFill="1" applyBorder="1" applyAlignment="1">
      <alignment vertical="top" wrapText="1"/>
      <protection/>
    </xf>
    <xf numFmtId="0" fontId="66" fillId="0" borderId="0" xfId="57" applyNumberFormat="1" applyFont="1" applyFill="1">
      <alignment/>
      <protection/>
    </xf>
    <xf numFmtId="0" fontId="68" fillId="0" borderId="0" xfId="57" applyNumberFormat="1" applyFont="1" applyFill="1">
      <alignment/>
      <protection/>
    </xf>
    <xf numFmtId="0" fontId="33" fillId="0" borderId="10" xfId="59" applyNumberFormat="1" applyFont="1" applyFill="1" applyBorder="1" applyAlignment="1">
      <alignment horizontal="left" vertical="top"/>
      <protection/>
    </xf>
    <xf numFmtId="0" fontId="30" fillId="0" borderId="10" xfId="59" applyNumberFormat="1" applyFont="1" applyFill="1" applyBorder="1" applyAlignment="1">
      <alignment horizontal="center" vertical="center" readingOrder="1"/>
      <protection/>
    </xf>
    <xf numFmtId="0" fontId="7" fillId="0" borderId="10" xfId="59" applyNumberFormat="1" applyFont="1" applyFill="1" applyBorder="1" applyAlignment="1">
      <alignment horizontal="center" vertical="center" readingOrder="1"/>
      <protection/>
    </xf>
    <xf numFmtId="0" fontId="7" fillId="0" borderId="10" xfId="59" applyNumberFormat="1" applyFont="1" applyFill="1" applyBorder="1" applyAlignment="1">
      <alignment vertical="top"/>
      <protection/>
    </xf>
    <xf numFmtId="0" fontId="30" fillId="0" borderId="10" xfId="59" applyNumberFormat="1" applyFont="1" applyFill="1" applyBorder="1" applyAlignment="1">
      <alignment vertical="top"/>
      <protection/>
    </xf>
    <xf numFmtId="0" fontId="30" fillId="0" borderId="10" xfId="57" applyNumberFormat="1" applyFont="1" applyFill="1" applyBorder="1" applyAlignment="1">
      <alignment vertical="top"/>
      <protection/>
    </xf>
    <xf numFmtId="2" fontId="7" fillId="0" borderId="10" xfId="59" applyNumberFormat="1" applyFont="1" applyFill="1" applyBorder="1" applyAlignment="1">
      <alignment vertical="top"/>
      <protection/>
    </xf>
    <xf numFmtId="0" fontId="30" fillId="0" borderId="0" xfId="57" applyNumberFormat="1" applyFont="1" applyFill="1" applyAlignment="1">
      <alignment vertical="top"/>
      <protection/>
    </xf>
    <xf numFmtId="0" fontId="62" fillId="0" borderId="0" xfId="57" applyNumberFormat="1" applyFont="1" applyFill="1" applyAlignment="1">
      <alignment vertical="top"/>
      <protection/>
    </xf>
    <xf numFmtId="0" fontId="69" fillId="0" borderId="10" xfId="57" applyNumberFormat="1" applyFont="1" applyFill="1" applyBorder="1" applyAlignment="1" applyProtection="1">
      <alignment vertical="top"/>
      <protection/>
    </xf>
    <xf numFmtId="0" fontId="60" fillId="33" borderId="10" xfId="64" applyNumberFormat="1" applyFont="1" applyFill="1" applyBorder="1" applyAlignment="1">
      <alignment horizontal="center" vertical="center"/>
    </xf>
    <xf numFmtId="0" fontId="69" fillId="0" borderId="10" xfId="59" applyNumberFormat="1" applyFont="1" applyFill="1" applyBorder="1" applyAlignment="1">
      <alignment vertical="top"/>
      <protection/>
    </xf>
    <xf numFmtId="0" fontId="30" fillId="0" borderId="10" xfId="57" applyNumberFormat="1" applyFont="1" applyFill="1" applyBorder="1" applyAlignment="1" applyProtection="1">
      <alignment vertical="top"/>
      <protection/>
    </xf>
    <xf numFmtId="0" fontId="7" fillId="0" borderId="10" xfId="64" applyNumberFormat="1" applyFont="1" applyFill="1" applyBorder="1" applyAlignment="1" applyProtection="1">
      <alignment vertical="center" wrapText="1"/>
      <protection locked="0"/>
    </xf>
    <xf numFmtId="0" fontId="70" fillId="0" borderId="10" xfId="59" applyNumberFormat="1" applyFont="1" applyFill="1" applyBorder="1" applyAlignment="1">
      <alignment horizontal="right" vertical="top"/>
      <protection/>
    </xf>
    <xf numFmtId="0" fontId="7" fillId="0" borderId="10" xfId="59" applyNumberFormat="1" applyFont="1" applyFill="1" applyBorder="1" applyAlignment="1">
      <alignment horizontal="right" vertical="top"/>
      <protection/>
    </xf>
    <xf numFmtId="0" fontId="30"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7" fillId="0" borderId="10" xfId="59" applyNumberFormat="1" applyFont="1" applyFill="1" applyBorder="1" applyAlignment="1">
      <alignment horizontal="center" vertical="top" wrapText="1"/>
      <protection/>
    </xf>
    <xf numFmtId="0" fontId="66" fillId="0" borderId="0" xfId="57" applyNumberFormat="1" applyFont="1" applyFill="1" applyAlignment="1">
      <alignment vertical="top"/>
      <protection/>
    </xf>
    <xf numFmtId="0" fontId="30" fillId="0" borderId="0" xfId="59" applyNumberFormat="1" applyFont="1" applyFill="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9"/>
  <sheetViews>
    <sheetView showGridLines="0" zoomScale="55" zoomScaleNormal="55" zoomScalePageLayoutView="0" workbookViewId="0" topLeftCell="A5">
      <selection activeCell="L13" sqref="L13"/>
    </sheetView>
  </sheetViews>
  <sheetFormatPr defaultColWidth="9.140625" defaultRowHeight="15"/>
  <cols>
    <col min="1" max="1" width="14.28125" style="52" customWidth="1"/>
    <col min="2" max="2" width="74.140625" style="73" customWidth="1"/>
    <col min="3" max="3" width="13.57421875" style="52" customWidth="1"/>
    <col min="4" max="4" width="12.421875" style="52" customWidth="1"/>
    <col min="5" max="5" width="13.421875" style="52" customWidth="1"/>
    <col min="6" max="6" width="15.140625" style="52" hidden="1" customWidth="1"/>
    <col min="7" max="7" width="14.140625" style="52" hidden="1" customWidth="1"/>
    <col min="8" max="8" width="13.8515625" style="52" hidden="1" customWidth="1"/>
    <col min="9" max="10" width="12.140625" style="52" hidden="1" customWidth="1"/>
    <col min="11" max="11" width="19.57421875" style="52" hidden="1" customWidth="1"/>
    <col min="12" max="12" width="14.28125" style="52" customWidth="1"/>
    <col min="13" max="13" width="22.57421875" style="52" customWidth="1"/>
    <col min="14" max="14" width="12.28125" style="74" hidden="1" customWidth="1"/>
    <col min="15" max="20" width="12.28125" style="52" hidden="1" customWidth="1"/>
    <col min="21" max="21" width="15.421875" style="52" hidden="1" customWidth="1"/>
    <col min="22" max="22" width="13.7109375" style="52" hidden="1" customWidth="1"/>
    <col min="23" max="23" width="13.57421875" style="52" hidden="1" customWidth="1"/>
    <col min="24" max="24" width="11.28125" style="52" hidden="1" customWidth="1"/>
    <col min="25" max="25" width="12.57421875" style="52" hidden="1" customWidth="1"/>
    <col min="26" max="26" width="12.28125" style="52" hidden="1" customWidth="1"/>
    <col min="27" max="51" width="9.140625" style="52" hidden="1" customWidth="1"/>
    <col min="52" max="52" width="10.28125" style="52" hidden="1" customWidth="1"/>
    <col min="53" max="53" width="17.28125" style="52" hidden="1" customWidth="1"/>
    <col min="54" max="54" width="19.8515625" style="52" customWidth="1"/>
    <col min="55" max="55" width="50.140625" style="52" customWidth="1"/>
    <col min="56" max="238" width="9.140625" style="52" customWidth="1"/>
    <col min="239" max="243" width="9.140625" style="53" customWidth="1"/>
    <col min="244" max="16384" width="9.140625" style="52" customWidth="1"/>
  </cols>
  <sheetData>
    <row r="1" spans="1:243" s="9" customFormat="1" ht="30" customHeight="1">
      <c r="A1" s="8" t="str">
        <f>B2&amp;" BoQ"</f>
        <v>Item Wise BoQ</v>
      </c>
      <c r="B1" s="8"/>
      <c r="C1" s="8"/>
      <c r="D1" s="8"/>
      <c r="E1" s="8"/>
      <c r="F1" s="8"/>
      <c r="G1" s="8"/>
      <c r="H1" s="8"/>
      <c r="I1" s="8"/>
      <c r="J1" s="8"/>
      <c r="K1" s="8"/>
      <c r="L1" s="8"/>
      <c r="O1" s="10"/>
      <c r="P1" s="10"/>
      <c r="Q1" s="11"/>
      <c r="IE1" s="11"/>
      <c r="IF1" s="11"/>
      <c r="IG1" s="11"/>
      <c r="IH1" s="11"/>
      <c r="II1" s="11"/>
    </row>
    <row r="2" spans="1:17" s="9" customFormat="1" ht="25.5" customHeight="1" hidden="1">
      <c r="A2" s="12" t="s">
        <v>3</v>
      </c>
      <c r="B2" s="13" t="s">
        <v>31</v>
      </c>
      <c r="C2" s="12" t="s">
        <v>4</v>
      </c>
      <c r="D2" s="12" t="s">
        <v>5</v>
      </c>
      <c r="E2" s="12" t="s">
        <v>6</v>
      </c>
      <c r="J2" s="14"/>
      <c r="K2" s="14"/>
      <c r="L2" s="14"/>
      <c r="O2" s="10"/>
      <c r="P2" s="10"/>
      <c r="Q2" s="11"/>
    </row>
    <row r="3" spans="1:243" s="9" customFormat="1" ht="30" customHeight="1" hidden="1">
      <c r="A3" s="9" t="s">
        <v>7</v>
      </c>
      <c r="B3" s="15"/>
      <c r="IE3" s="11"/>
      <c r="IF3" s="11"/>
      <c r="IG3" s="11"/>
      <c r="IH3" s="11"/>
      <c r="II3" s="11"/>
    </row>
    <row r="4" spans="1:243" s="18" customFormat="1" ht="30" customHeight="1">
      <c r="A4" s="16" t="s">
        <v>33</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IE4" s="19"/>
      <c r="IF4" s="19"/>
      <c r="IG4" s="19"/>
      <c r="IH4" s="19"/>
      <c r="II4" s="19"/>
    </row>
    <row r="5" spans="1:243" s="18" customFormat="1" ht="30" customHeight="1">
      <c r="A5" s="16" t="s">
        <v>74</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IE5" s="19"/>
      <c r="IF5" s="19"/>
      <c r="IG5" s="19"/>
      <c r="IH5" s="19"/>
      <c r="II5" s="19"/>
    </row>
    <row r="6" spans="1:243" s="18" customFormat="1" ht="30" customHeight="1">
      <c r="A6" s="16" t="s">
        <v>75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IE6" s="19"/>
      <c r="IF6" s="19"/>
      <c r="IG6" s="19"/>
      <c r="IH6" s="19"/>
      <c r="II6" s="19"/>
    </row>
    <row r="7" spans="1:243" s="18" customFormat="1" ht="29.25" customHeight="1" hidden="1">
      <c r="A7" s="20" t="s">
        <v>8</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IE7" s="19"/>
      <c r="IF7" s="19"/>
      <c r="IG7" s="19"/>
      <c r="IH7" s="19"/>
      <c r="II7" s="19"/>
    </row>
    <row r="8" spans="1:243" s="25" customFormat="1" ht="61.5" customHeight="1">
      <c r="A8" s="21" t="s">
        <v>36</v>
      </c>
      <c r="B8" s="22"/>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4"/>
      <c r="IE8" s="26"/>
      <c r="IF8" s="26"/>
      <c r="IG8" s="26"/>
      <c r="IH8" s="26"/>
      <c r="II8" s="26"/>
    </row>
    <row r="9" spans="1:243" s="30" customFormat="1" ht="61.5" customHeight="1">
      <c r="A9" s="27" t="s">
        <v>59</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9"/>
      <c r="IE9" s="31"/>
      <c r="IF9" s="31"/>
      <c r="IG9" s="31"/>
      <c r="IH9" s="31"/>
      <c r="II9" s="31"/>
    </row>
    <row r="10" spans="1:243" s="33" customFormat="1" ht="18.75" customHeight="1">
      <c r="A10" s="32" t="s">
        <v>60</v>
      </c>
      <c r="B10" s="32" t="s">
        <v>61</v>
      </c>
      <c r="C10" s="32" t="s">
        <v>61</v>
      </c>
      <c r="D10" s="32" t="s">
        <v>60</v>
      </c>
      <c r="E10" s="32" t="s">
        <v>61</v>
      </c>
      <c r="F10" s="32" t="s">
        <v>9</v>
      </c>
      <c r="G10" s="32" t="s">
        <v>9</v>
      </c>
      <c r="H10" s="32" t="s">
        <v>10</v>
      </c>
      <c r="I10" s="32" t="s">
        <v>61</v>
      </c>
      <c r="J10" s="32" t="s">
        <v>60</v>
      </c>
      <c r="K10" s="32" t="s">
        <v>62</v>
      </c>
      <c r="L10" s="32" t="s">
        <v>61</v>
      </c>
      <c r="M10" s="32" t="s">
        <v>60</v>
      </c>
      <c r="N10" s="32" t="s">
        <v>9</v>
      </c>
      <c r="O10" s="32" t="s">
        <v>9</v>
      </c>
      <c r="P10" s="32" t="s">
        <v>9</v>
      </c>
      <c r="Q10" s="32" t="s">
        <v>9</v>
      </c>
      <c r="R10" s="32" t="s">
        <v>10</v>
      </c>
      <c r="S10" s="32" t="s">
        <v>10</v>
      </c>
      <c r="T10" s="32" t="s">
        <v>9</v>
      </c>
      <c r="U10" s="32" t="s">
        <v>9</v>
      </c>
      <c r="V10" s="32" t="s">
        <v>9</v>
      </c>
      <c r="W10" s="32" t="s">
        <v>9</v>
      </c>
      <c r="X10" s="32" t="s">
        <v>10</v>
      </c>
      <c r="Y10" s="32" t="s">
        <v>10</v>
      </c>
      <c r="Z10" s="32" t="s">
        <v>9</v>
      </c>
      <c r="AA10" s="32" t="s">
        <v>9</v>
      </c>
      <c r="AB10" s="32" t="s">
        <v>9</v>
      </c>
      <c r="AC10" s="32" t="s">
        <v>9</v>
      </c>
      <c r="AD10" s="32" t="s">
        <v>10</v>
      </c>
      <c r="AE10" s="32" t="s">
        <v>10</v>
      </c>
      <c r="AF10" s="32" t="s">
        <v>9</v>
      </c>
      <c r="AG10" s="32" t="s">
        <v>9</v>
      </c>
      <c r="AH10" s="32" t="s">
        <v>9</v>
      </c>
      <c r="AI10" s="32" t="s">
        <v>9</v>
      </c>
      <c r="AJ10" s="32" t="s">
        <v>10</v>
      </c>
      <c r="AK10" s="32" t="s">
        <v>10</v>
      </c>
      <c r="AL10" s="32" t="s">
        <v>9</v>
      </c>
      <c r="AM10" s="32" t="s">
        <v>9</v>
      </c>
      <c r="AN10" s="32" t="s">
        <v>9</v>
      </c>
      <c r="AO10" s="32" t="s">
        <v>9</v>
      </c>
      <c r="AP10" s="32" t="s">
        <v>10</v>
      </c>
      <c r="AQ10" s="32" t="s">
        <v>10</v>
      </c>
      <c r="AR10" s="32" t="s">
        <v>9</v>
      </c>
      <c r="AS10" s="32" t="s">
        <v>9</v>
      </c>
      <c r="AT10" s="32" t="s">
        <v>60</v>
      </c>
      <c r="AU10" s="32" t="s">
        <v>60</v>
      </c>
      <c r="AV10" s="32" t="s">
        <v>10</v>
      </c>
      <c r="AW10" s="32" t="s">
        <v>10</v>
      </c>
      <c r="AX10" s="32" t="s">
        <v>60</v>
      </c>
      <c r="AY10" s="32" t="s">
        <v>60</v>
      </c>
      <c r="AZ10" s="32" t="s">
        <v>11</v>
      </c>
      <c r="BA10" s="32" t="s">
        <v>60</v>
      </c>
      <c r="BB10" s="32" t="s">
        <v>60</v>
      </c>
      <c r="BC10" s="32" t="s">
        <v>61</v>
      </c>
      <c r="IE10" s="34"/>
      <c r="IF10" s="34"/>
      <c r="IG10" s="34"/>
      <c r="IH10" s="34"/>
      <c r="II10" s="34"/>
    </row>
    <row r="11" spans="1:243" s="33" customFormat="1" ht="115.5" customHeight="1">
      <c r="A11" s="35" t="s">
        <v>0</v>
      </c>
      <c r="B11" s="36" t="s">
        <v>12</v>
      </c>
      <c r="C11" s="36" t="s">
        <v>1</v>
      </c>
      <c r="D11" s="36" t="s">
        <v>13</v>
      </c>
      <c r="E11" s="36" t="s">
        <v>14</v>
      </c>
      <c r="F11" s="36" t="s">
        <v>63</v>
      </c>
      <c r="G11" s="36"/>
      <c r="H11" s="36"/>
      <c r="I11" s="36" t="s">
        <v>15</v>
      </c>
      <c r="J11" s="36" t="s">
        <v>16</v>
      </c>
      <c r="K11" s="36" t="s">
        <v>17</v>
      </c>
      <c r="L11" s="36" t="s">
        <v>18</v>
      </c>
      <c r="M11" s="37" t="s">
        <v>64</v>
      </c>
      <c r="N11" s="36" t="s">
        <v>65</v>
      </c>
      <c r="O11" s="36" t="s">
        <v>66</v>
      </c>
      <c r="P11" s="36" t="s">
        <v>67</v>
      </c>
      <c r="Q11" s="36" t="s">
        <v>68</v>
      </c>
      <c r="R11" s="36" t="s">
        <v>69</v>
      </c>
      <c r="S11" s="36" t="s">
        <v>70</v>
      </c>
      <c r="T11" s="36" t="s">
        <v>71</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72</v>
      </c>
      <c r="BB11" s="38" t="s">
        <v>73</v>
      </c>
      <c r="BC11" s="39" t="s">
        <v>19</v>
      </c>
      <c r="IE11" s="34"/>
      <c r="IF11" s="34"/>
      <c r="IG11" s="34"/>
      <c r="IH11" s="34"/>
      <c r="II11" s="34"/>
    </row>
    <row r="12" spans="1:243" s="33" customFormat="1" ht="15.75">
      <c r="A12" s="35">
        <v>1</v>
      </c>
      <c r="B12" s="40">
        <v>2</v>
      </c>
      <c r="C12" s="40">
        <v>3</v>
      </c>
      <c r="D12" s="40">
        <v>4</v>
      </c>
      <c r="E12" s="40">
        <v>5</v>
      </c>
      <c r="F12" s="40">
        <v>6</v>
      </c>
      <c r="G12" s="40">
        <v>7</v>
      </c>
      <c r="H12" s="40">
        <v>8</v>
      </c>
      <c r="I12" s="40">
        <v>9</v>
      </c>
      <c r="J12" s="40">
        <v>10</v>
      </c>
      <c r="K12" s="40">
        <v>11</v>
      </c>
      <c r="L12" s="40">
        <v>12</v>
      </c>
      <c r="M12" s="40">
        <v>6</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53</v>
      </c>
      <c r="BB12" s="40">
        <v>7</v>
      </c>
      <c r="BC12" s="40">
        <v>8</v>
      </c>
      <c r="IE12" s="34"/>
      <c r="IF12" s="34"/>
      <c r="IG12" s="34"/>
      <c r="IH12" s="34"/>
      <c r="II12" s="34"/>
    </row>
    <row r="13" spans="1:55" ht="63" customHeight="1">
      <c r="A13" s="41">
        <v>1</v>
      </c>
      <c r="B13" s="42" t="s">
        <v>45</v>
      </c>
      <c r="C13" s="43" t="s">
        <v>20</v>
      </c>
      <c r="D13" s="44">
        <v>4</v>
      </c>
      <c r="E13" s="44" t="s">
        <v>21</v>
      </c>
      <c r="F13" s="4"/>
      <c r="G13" s="6"/>
      <c r="H13" s="6"/>
      <c r="I13" s="5" t="s">
        <v>22</v>
      </c>
      <c r="J13" s="45">
        <f>IF(I13="Less(-)",-1,1)</f>
        <v>1</v>
      </c>
      <c r="K13" s="46" t="s">
        <v>32</v>
      </c>
      <c r="L13" s="46" t="s">
        <v>6</v>
      </c>
      <c r="M13" s="47"/>
      <c r="N13" s="46"/>
      <c r="O13" s="46"/>
      <c r="P13" s="48"/>
      <c r="Q13" s="46"/>
      <c r="R13" s="46"/>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9">
        <f>D13*M13</f>
        <v>0</v>
      </c>
      <c r="BB13" s="50">
        <f>BA13+SUM(N13:AZ13)</f>
        <v>0</v>
      </c>
      <c r="BC13" s="51" t="str">
        <f>SpellNumber(L13,BB13)</f>
        <v>INR Zero Only</v>
      </c>
    </row>
    <row r="14" spans="1:55" ht="66.75" customHeight="1">
      <c r="A14" s="41">
        <v>2</v>
      </c>
      <c r="B14" s="42" t="s">
        <v>46</v>
      </c>
      <c r="C14" s="43" t="s">
        <v>24</v>
      </c>
      <c r="D14" s="44">
        <v>2</v>
      </c>
      <c r="E14" s="44" t="s">
        <v>21</v>
      </c>
      <c r="F14" s="4"/>
      <c r="G14" s="6"/>
      <c r="H14" s="6"/>
      <c r="I14" s="5" t="s">
        <v>22</v>
      </c>
      <c r="J14" s="45">
        <f aca="true" t="shared" si="0" ref="J14:J25">IF(I14="Less(-)",-1,1)</f>
        <v>1</v>
      </c>
      <c r="K14" s="46" t="s">
        <v>32</v>
      </c>
      <c r="L14" s="46" t="s">
        <v>6</v>
      </c>
      <c r="M14" s="47"/>
      <c r="N14" s="46"/>
      <c r="O14" s="46"/>
      <c r="P14" s="48"/>
      <c r="Q14" s="46"/>
      <c r="R14" s="46"/>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 aca="true" t="shared" si="1" ref="BA14:BA25">D14*M14</f>
        <v>0</v>
      </c>
      <c r="BB14" s="50">
        <f aca="true" t="shared" si="2" ref="BB14:BB25">BA14+SUM(N14:AZ14)</f>
        <v>0</v>
      </c>
      <c r="BC14" s="51" t="str">
        <f aca="true" t="shared" si="3" ref="BC14:BC25">SpellNumber(L14,BB14)</f>
        <v>INR Zero Only</v>
      </c>
    </row>
    <row r="15" spans="1:55" ht="53.25" customHeight="1">
      <c r="A15" s="41">
        <v>3</v>
      </c>
      <c r="B15" s="42" t="s">
        <v>47</v>
      </c>
      <c r="C15" s="43" t="s">
        <v>25</v>
      </c>
      <c r="D15" s="44">
        <v>2</v>
      </c>
      <c r="E15" s="44" t="s">
        <v>21</v>
      </c>
      <c r="F15" s="4"/>
      <c r="G15" s="6"/>
      <c r="H15" s="6"/>
      <c r="I15" s="5" t="s">
        <v>22</v>
      </c>
      <c r="J15" s="45">
        <f t="shared" si="0"/>
        <v>1</v>
      </c>
      <c r="K15" s="46" t="s">
        <v>32</v>
      </c>
      <c r="L15" s="46" t="s">
        <v>6</v>
      </c>
      <c r="M15" s="47"/>
      <c r="N15" s="46"/>
      <c r="O15" s="46"/>
      <c r="P15" s="48"/>
      <c r="Q15" s="46"/>
      <c r="R15" s="46"/>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t="shared" si="1"/>
        <v>0</v>
      </c>
      <c r="BB15" s="50">
        <f t="shared" si="2"/>
        <v>0</v>
      </c>
      <c r="BC15" s="51" t="str">
        <f t="shared" si="3"/>
        <v>INR Zero Only</v>
      </c>
    </row>
    <row r="16" spans="1:55" ht="53.25" customHeight="1">
      <c r="A16" s="41">
        <v>4</v>
      </c>
      <c r="B16" s="42" t="s">
        <v>48</v>
      </c>
      <c r="C16" s="43" t="s">
        <v>26</v>
      </c>
      <c r="D16" s="44">
        <v>2</v>
      </c>
      <c r="E16" s="44" t="s">
        <v>21</v>
      </c>
      <c r="F16" s="4"/>
      <c r="G16" s="6"/>
      <c r="H16" s="6"/>
      <c r="I16" s="5" t="s">
        <v>22</v>
      </c>
      <c r="J16" s="45">
        <f t="shared" si="0"/>
        <v>1</v>
      </c>
      <c r="K16" s="46" t="s">
        <v>32</v>
      </c>
      <c r="L16" s="46" t="s">
        <v>6</v>
      </c>
      <c r="M16" s="47"/>
      <c r="N16" s="46"/>
      <c r="O16" s="46"/>
      <c r="P16" s="48"/>
      <c r="Q16" s="46"/>
      <c r="R16" s="46"/>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1"/>
        <v>0</v>
      </c>
      <c r="BB16" s="50">
        <f t="shared" si="2"/>
        <v>0</v>
      </c>
      <c r="BC16" s="51" t="str">
        <f t="shared" si="3"/>
        <v>INR Zero Only</v>
      </c>
    </row>
    <row r="17" spans="1:55" ht="53.25" customHeight="1">
      <c r="A17" s="41">
        <v>5</v>
      </c>
      <c r="B17" s="42" t="s">
        <v>49</v>
      </c>
      <c r="C17" s="43" t="s">
        <v>27</v>
      </c>
      <c r="D17" s="44">
        <v>160</v>
      </c>
      <c r="E17" s="44" t="s">
        <v>58</v>
      </c>
      <c r="F17" s="4"/>
      <c r="G17" s="6"/>
      <c r="H17" s="6"/>
      <c r="I17" s="5" t="s">
        <v>22</v>
      </c>
      <c r="J17" s="45">
        <f t="shared" si="0"/>
        <v>1</v>
      </c>
      <c r="K17" s="46" t="s">
        <v>32</v>
      </c>
      <c r="L17" s="46" t="s">
        <v>6</v>
      </c>
      <c r="M17" s="47"/>
      <c r="N17" s="46"/>
      <c r="O17" s="46"/>
      <c r="P17" s="48"/>
      <c r="Q17" s="46"/>
      <c r="R17" s="46"/>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 t="shared" si="1"/>
        <v>0</v>
      </c>
      <c r="BB17" s="50">
        <f t="shared" si="2"/>
        <v>0</v>
      </c>
      <c r="BC17" s="51" t="str">
        <f t="shared" si="3"/>
        <v>INR Zero Only</v>
      </c>
    </row>
    <row r="18" spans="1:55" ht="53.25" customHeight="1">
      <c r="A18" s="41">
        <v>6</v>
      </c>
      <c r="B18" s="42" t="s">
        <v>50</v>
      </c>
      <c r="C18" s="43" t="s">
        <v>37</v>
      </c>
      <c r="D18" s="44">
        <v>140</v>
      </c>
      <c r="E18" s="44" t="s">
        <v>58</v>
      </c>
      <c r="F18" s="4"/>
      <c r="G18" s="6"/>
      <c r="H18" s="6"/>
      <c r="I18" s="5" t="s">
        <v>22</v>
      </c>
      <c r="J18" s="45">
        <f t="shared" si="0"/>
        <v>1</v>
      </c>
      <c r="K18" s="46" t="s">
        <v>32</v>
      </c>
      <c r="L18" s="46" t="s">
        <v>6</v>
      </c>
      <c r="M18" s="47"/>
      <c r="N18" s="46"/>
      <c r="O18" s="46"/>
      <c r="P18" s="48"/>
      <c r="Q18" s="46"/>
      <c r="R18" s="46"/>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1"/>
        <v>0</v>
      </c>
      <c r="BB18" s="50">
        <f t="shared" si="2"/>
        <v>0</v>
      </c>
      <c r="BC18" s="51" t="str">
        <f t="shared" si="3"/>
        <v>INR Zero Only</v>
      </c>
    </row>
    <row r="19" spans="1:55" ht="53.25" customHeight="1">
      <c r="A19" s="41">
        <v>7</v>
      </c>
      <c r="B19" s="42" t="s">
        <v>51</v>
      </c>
      <c r="C19" s="43" t="s">
        <v>38</v>
      </c>
      <c r="D19" s="44">
        <v>2</v>
      </c>
      <c r="E19" s="44" t="s">
        <v>21</v>
      </c>
      <c r="F19" s="5"/>
      <c r="G19" s="5"/>
      <c r="H19" s="5"/>
      <c r="I19" s="5" t="s">
        <v>22</v>
      </c>
      <c r="J19" s="45">
        <f t="shared" si="0"/>
        <v>1</v>
      </c>
      <c r="K19" s="46" t="s">
        <v>32</v>
      </c>
      <c r="L19" s="46" t="s">
        <v>6</v>
      </c>
      <c r="M19" s="47"/>
      <c r="N19" s="46"/>
      <c r="O19" s="46"/>
      <c r="P19" s="48"/>
      <c r="Q19" s="46"/>
      <c r="R19" s="46"/>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 t="shared" si="1"/>
        <v>0</v>
      </c>
      <c r="BB19" s="50">
        <f t="shared" si="2"/>
        <v>0</v>
      </c>
      <c r="BC19" s="51" t="str">
        <f t="shared" si="3"/>
        <v>INR Zero Only</v>
      </c>
    </row>
    <row r="20" spans="1:55" ht="53.25" customHeight="1">
      <c r="A20" s="41">
        <v>8</v>
      </c>
      <c r="B20" s="42" t="s">
        <v>52</v>
      </c>
      <c r="C20" s="43" t="s">
        <v>39</v>
      </c>
      <c r="D20" s="44">
        <v>2</v>
      </c>
      <c r="E20" s="44" t="s">
        <v>21</v>
      </c>
      <c r="F20" s="4"/>
      <c r="G20" s="6"/>
      <c r="H20" s="6"/>
      <c r="I20" s="5" t="s">
        <v>22</v>
      </c>
      <c r="J20" s="45">
        <f t="shared" si="0"/>
        <v>1</v>
      </c>
      <c r="K20" s="46" t="s">
        <v>32</v>
      </c>
      <c r="L20" s="46" t="s">
        <v>6</v>
      </c>
      <c r="M20" s="47"/>
      <c r="N20" s="46"/>
      <c r="O20" s="46"/>
      <c r="P20" s="48"/>
      <c r="Q20" s="46"/>
      <c r="R20" s="46"/>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1"/>
        <v>0</v>
      </c>
      <c r="BB20" s="50">
        <f t="shared" si="2"/>
        <v>0</v>
      </c>
      <c r="BC20" s="51" t="str">
        <f t="shared" si="3"/>
        <v>INR Zero Only</v>
      </c>
    </row>
    <row r="21" spans="1:55" ht="53.25" customHeight="1">
      <c r="A21" s="41">
        <v>9</v>
      </c>
      <c r="B21" s="42" t="s">
        <v>53</v>
      </c>
      <c r="C21" s="43" t="s">
        <v>40</v>
      </c>
      <c r="D21" s="44">
        <v>2</v>
      </c>
      <c r="E21" s="44" t="s">
        <v>21</v>
      </c>
      <c r="F21" s="4"/>
      <c r="G21" s="6"/>
      <c r="H21" s="6"/>
      <c r="I21" s="5" t="s">
        <v>22</v>
      </c>
      <c r="J21" s="45">
        <f t="shared" si="0"/>
        <v>1</v>
      </c>
      <c r="K21" s="46" t="s">
        <v>32</v>
      </c>
      <c r="L21" s="46" t="s">
        <v>6</v>
      </c>
      <c r="M21" s="47"/>
      <c r="N21" s="46"/>
      <c r="O21" s="46"/>
      <c r="P21" s="48"/>
      <c r="Q21" s="46"/>
      <c r="R21" s="46"/>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 t="shared" si="1"/>
        <v>0</v>
      </c>
      <c r="BB21" s="50">
        <f t="shared" si="2"/>
        <v>0</v>
      </c>
      <c r="BC21" s="51" t="str">
        <f t="shared" si="3"/>
        <v>INR Zero Only</v>
      </c>
    </row>
    <row r="22" spans="1:55" ht="53.25" customHeight="1">
      <c r="A22" s="41">
        <v>10</v>
      </c>
      <c r="B22" s="42" t="s">
        <v>54</v>
      </c>
      <c r="C22" s="43" t="s">
        <v>41</v>
      </c>
      <c r="D22" s="44">
        <v>2</v>
      </c>
      <c r="E22" s="44" t="s">
        <v>21</v>
      </c>
      <c r="F22" s="4"/>
      <c r="G22" s="6"/>
      <c r="H22" s="6"/>
      <c r="I22" s="5" t="s">
        <v>22</v>
      </c>
      <c r="J22" s="45">
        <f t="shared" si="0"/>
        <v>1</v>
      </c>
      <c r="K22" s="46" t="s">
        <v>32</v>
      </c>
      <c r="L22" s="46" t="s">
        <v>6</v>
      </c>
      <c r="M22" s="47"/>
      <c r="N22" s="46"/>
      <c r="O22" s="46"/>
      <c r="P22" s="48"/>
      <c r="Q22" s="46"/>
      <c r="R22" s="46"/>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f t="shared" si="1"/>
        <v>0</v>
      </c>
      <c r="BB22" s="50">
        <f t="shared" si="2"/>
        <v>0</v>
      </c>
      <c r="BC22" s="51" t="str">
        <f t="shared" si="3"/>
        <v>INR Zero Only</v>
      </c>
    </row>
    <row r="23" spans="1:55" ht="53.25" customHeight="1">
      <c r="A23" s="41">
        <v>11</v>
      </c>
      <c r="B23" s="42" t="s">
        <v>55</v>
      </c>
      <c r="C23" s="43" t="s">
        <v>42</v>
      </c>
      <c r="D23" s="44">
        <v>2</v>
      </c>
      <c r="E23" s="44" t="s">
        <v>21</v>
      </c>
      <c r="F23" s="4"/>
      <c r="G23" s="6"/>
      <c r="H23" s="6"/>
      <c r="I23" s="5" t="s">
        <v>22</v>
      </c>
      <c r="J23" s="45">
        <f t="shared" si="0"/>
        <v>1</v>
      </c>
      <c r="K23" s="46" t="s">
        <v>32</v>
      </c>
      <c r="L23" s="46" t="s">
        <v>6</v>
      </c>
      <c r="M23" s="47"/>
      <c r="N23" s="46"/>
      <c r="O23" s="46"/>
      <c r="P23" s="48"/>
      <c r="Q23" s="46"/>
      <c r="R23" s="46"/>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f t="shared" si="1"/>
        <v>0</v>
      </c>
      <c r="BB23" s="50">
        <f t="shared" si="2"/>
        <v>0</v>
      </c>
      <c r="BC23" s="51" t="str">
        <f t="shared" si="3"/>
        <v>INR Zero Only</v>
      </c>
    </row>
    <row r="24" spans="1:55" ht="53.25" customHeight="1">
      <c r="A24" s="41">
        <v>12</v>
      </c>
      <c r="B24" s="42" t="s">
        <v>56</v>
      </c>
      <c r="C24" s="43" t="s">
        <v>43</v>
      </c>
      <c r="D24" s="44">
        <v>2</v>
      </c>
      <c r="E24" s="44" t="s">
        <v>21</v>
      </c>
      <c r="F24" s="4"/>
      <c r="G24" s="6"/>
      <c r="H24" s="6"/>
      <c r="I24" s="5" t="s">
        <v>22</v>
      </c>
      <c r="J24" s="45">
        <f t="shared" si="0"/>
        <v>1</v>
      </c>
      <c r="K24" s="46" t="s">
        <v>32</v>
      </c>
      <c r="L24" s="46" t="s">
        <v>6</v>
      </c>
      <c r="M24" s="47"/>
      <c r="N24" s="46"/>
      <c r="O24" s="46"/>
      <c r="P24" s="48"/>
      <c r="Q24" s="46"/>
      <c r="R24" s="46"/>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9">
        <f t="shared" si="1"/>
        <v>0</v>
      </c>
      <c r="BB24" s="50">
        <f t="shared" si="2"/>
        <v>0</v>
      </c>
      <c r="BC24" s="51" t="str">
        <f t="shared" si="3"/>
        <v>INR Zero Only</v>
      </c>
    </row>
    <row r="25" spans="1:55" ht="53.25" customHeight="1">
      <c r="A25" s="41">
        <v>13</v>
      </c>
      <c r="B25" s="42" t="s">
        <v>57</v>
      </c>
      <c r="C25" s="43" t="s">
        <v>44</v>
      </c>
      <c r="D25" s="44">
        <v>2</v>
      </c>
      <c r="E25" s="44" t="s">
        <v>21</v>
      </c>
      <c r="F25" s="4"/>
      <c r="G25" s="6"/>
      <c r="H25" s="6"/>
      <c r="I25" s="5" t="s">
        <v>22</v>
      </c>
      <c r="J25" s="45">
        <f t="shared" si="0"/>
        <v>1</v>
      </c>
      <c r="K25" s="46" t="s">
        <v>32</v>
      </c>
      <c r="L25" s="46" t="s">
        <v>6</v>
      </c>
      <c r="M25" s="47"/>
      <c r="N25" s="46"/>
      <c r="O25" s="46"/>
      <c r="P25" s="48"/>
      <c r="Q25" s="46"/>
      <c r="R25" s="46"/>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9">
        <f t="shared" si="1"/>
        <v>0</v>
      </c>
      <c r="BB25" s="50">
        <f t="shared" si="2"/>
        <v>0</v>
      </c>
      <c r="BC25" s="51" t="str">
        <f t="shared" si="3"/>
        <v>INR Zero Only</v>
      </c>
    </row>
    <row r="26" spans="1:243" s="61" customFormat="1" ht="53.25" customHeight="1">
      <c r="A26" s="54" t="s">
        <v>28</v>
      </c>
      <c r="B26" s="54"/>
      <c r="C26" s="55"/>
      <c r="D26" s="55"/>
      <c r="E26" s="55"/>
      <c r="F26" s="55"/>
      <c r="G26" s="55"/>
      <c r="H26" s="56"/>
      <c r="I26" s="56"/>
      <c r="J26" s="57"/>
      <c r="K26" s="57"/>
      <c r="L26" s="58"/>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SUM(BA13:BA25)</f>
        <v>0</v>
      </c>
      <c r="BB26" s="60">
        <f>SUM(BB13:BB25)</f>
        <v>0</v>
      </c>
      <c r="BC26" s="51" t="str">
        <f>SpellNumber($E$2,BB26)</f>
        <v>INR Zero Only</v>
      </c>
      <c r="IE26" s="62">
        <v>4</v>
      </c>
      <c r="IF26" s="62" t="s">
        <v>23</v>
      </c>
      <c r="IG26" s="62" t="s">
        <v>27</v>
      </c>
      <c r="IH26" s="62">
        <v>10</v>
      </c>
      <c r="II26" s="62" t="s">
        <v>21</v>
      </c>
    </row>
    <row r="27" spans="1:243" s="70" customFormat="1" ht="54.75" customHeight="1" hidden="1">
      <c r="A27" s="54" t="s">
        <v>35</v>
      </c>
      <c r="B27" s="54"/>
      <c r="C27" s="63"/>
      <c r="D27" s="1"/>
      <c r="E27" s="2" t="s">
        <v>29</v>
      </c>
      <c r="F27" s="64"/>
      <c r="G27" s="65"/>
      <c r="H27" s="66"/>
      <c r="I27" s="66"/>
      <c r="J27" s="66"/>
      <c r="K27" s="1"/>
      <c r="L27" s="67"/>
      <c r="M27" s="3" t="s">
        <v>30</v>
      </c>
      <c r="N27" s="66"/>
      <c r="O27" s="59"/>
      <c r="P27" s="59"/>
      <c r="Q27" s="59"/>
      <c r="R27" s="59"/>
      <c r="S27" s="59"/>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8">
        <f>IF(ISBLANK(F27),0,IF(E27="Excess (+)",ROUND(BA26+(BA26*F27),2),IF(E27="Less (-)",ROUND(BA26+(BA26*F27*(-1)),2),0)))</f>
        <v>0</v>
      </c>
      <c r="BB27" s="69">
        <f>ROUND(BA27,0)</f>
        <v>0</v>
      </c>
      <c r="BC27" s="51" t="str">
        <f>SpellNumber(L27,BB27)</f>
        <v> Zero Only</v>
      </c>
      <c r="IE27" s="71"/>
      <c r="IF27" s="71"/>
      <c r="IG27" s="71"/>
      <c r="IH27" s="71"/>
      <c r="II27" s="71"/>
    </row>
    <row r="28" spans="1:243" s="70" customFormat="1" ht="43.5" customHeight="1">
      <c r="A28" s="54" t="s">
        <v>34</v>
      </c>
      <c r="B28" s="54"/>
      <c r="C28" s="72" t="str">
        <f>SpellNumber($E$2,BB26)</f>
        <v>INR Zero Only</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IE28" s="71"/>
      <c r="IF28" s="71"/>
      <c r="IG28" s="71"/>
      <c r="IH28" s="71"/>
      <c r="II28" s="71"/>
    </row>
    <row r="29" spans="2:243" s="33" customFormat="1" ht="15.75">
      <c r="B29" s="61"/>
      <c r="C29" s="52"/>
      <c r="D29" s="52"/>
      <c r="E29" s="52"/>
      <c r="F29" s="52"/>
      <c r="G29" s="52"/>
      <c r="H29" s="52"/>
      <c r="I29" s="52"/>
      <c r="J29" s="52"/>
      <c r="K29" s="52"/>
      <c r="L29" s="52"/>
      <c r="M29" s="52"/>
      <c r="O29" s="52"/>
      <c r="BA29" s="52"/>
      <c r="BC29" s="52"/>
      <c r="IE29" s="34"/>
      <c r="IF29" s="34"/>
      <c r="IG29" s="34"/>
      <c r="IH29" s="34"/>
      <c r="II29" s="34"/>
    </row>
  </sheetData>
  <sheetProtection password="E491" sheet="1" selectLockedCells="1"/>
  <mergeCells count="8">
    <mergeCell ref="A9:BC9"/>
    <mergeCell ref="C28:BC28"/>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7">
      <formula1>IF(ISBLANK(F27),$A$3:$C$3,$B$3:$C$3)</formula1>
    </dataValidation>
    <dataValidation type="decimal" allowBlank="1" showInputMessage="1" showErrorMessage="1" promptTitle="Rate Entry" prompt="Please enter VAT charges in Rupees for this item. " errorTitle="Invaid Entry" error="Only Numeric Values are allowed. " sqref="M13:M2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IF(E27&lt;&gt;"Select",99.9,0)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7">
      <formula1>IF(E27&lt;&gt;"Select",0,-1)</formula1>
      <formula2>IF(E27&lt;&gt;"Select",99.99,-1)</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8 F20:F25 D21:D22 D24:D25 D15:D17 D19">
      <formula1>0</formula1>
      <formula2>999999999999999</formula2>
    </dataValidation>
    <dataValidation allowBlank="1" showInputMessage="1" showErrorMessage="1" promptTitle="Addition / Deduction" prompt="Please Choose the correct One" sqref="J13:J25"/>
    <dataValidation type="list" showInputMessage="1" showErrorMessage="1" sqref="I13:I25">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G20:H25">
      <formula1>0</formula1>
      <formula2>999999999999999</formula2>
    </dataValidation>
    <dataValidation type="list" allowBlank="1" showInputMessage="1" showErrorMessage="1" sqref="K13:K25">
      <formula1>"Partial Conversion, Full Conversion"</formula1>
    </dataValidation>
    <dataValidation allowBlank="1" showInputMessage="1" showErrorMessage="1" promptTitle="Itemcode/Make" prompt="Please enter text" sqref="C13:C25 E13:E25 D18 D13:D14 D20 D23"/>
    <dataValidation type="list" allowBlank="1" showInputMessage="1" showErrorMessage="1" sqref="L13:L25">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 t="s">
        <v>2</v>
      </c>
      <c r="F6" s="7"/>
      <c r="G6" s="7"/>
      <c r="H6" s="7"/>
      <c r="I6" s="7"/>
      <c r="J6" s="7"/>
      <c r="K6" s="7"/>
    </row>
    <row r="7" spans="5:11" ht="15">
      <c r="E7" s="7"/>
      <c r="F7" s="7"/>
      <c r="G7" s="7"/>
      <c r="H7" s="7"/>
      <c r="I7" s="7"/>
      <c r="J7" s="7"/>
      <c r="K7" s="7"/>
    </row>
    <row r="8" spans="5:11" ht="15">
      <c r="E8" s="7"/>
      <c r="F8" s="7"/>
      <c r="G8" s="7"/>
      <c r="H8" s="7"/>
      <c r="I8" s="7"/>
      <c r="J8" s="7"/>
      <c r="K8" s="7"/>
    </row>
    <row r="9" spans="5:11" ht="15">
      <c r="E9" s="7"/>
      <c r="F9" s="7"/>
      <c r="G9" s="7"/>
      <c r="H9" s="7"/>
      <c r="I9" s="7"/>
      <c r="J9" s="7"/>
      <c r="K9" s="7"/>
    </row>
    <row r="10" spans="5:11" ht="15">
      <c r="E10" s="7"/>
      <c r="F10" s="7"/>
      <c r="G10" s="7"/>
      <c r="H10" s="7"/>
      <c r="I10" s="7"/>
      <c r="J10" s="7"/>
      <c r="K10" s="7"/>
    </row>
    <row r="11" spans="5:11" ht="15">
      <c r="E11" s="7"/>
      <c r="F11" s="7"/>
      <c r="G11" s="7"/>
      <c r="H11" s="7"/>
      <c r="I11" s="7"/>
      <c r="J11" s="7"/>
      <c r="K11" s="7"/>
    </row>
    <row r="12" spans="5:11" ht="15">
      <c r="E12" s="7"/>
      <c r="F12" s="7"/>
      <c r="G12" s="7"/>
      <c r="H12" s="7"/>
      <c r="I12" s="7"/>
      <c r="J12" s="7"/>
      <c r="K12" s="7"/>
    </row>
    <row r="13" spans="5:11" ht="15">
      <c r="E13" s="7"/>
      <c r="F13" s="7"/>
      <c r="G13" s="7"/>
      <c r="H13" s="7"/>
      <c r="I13" s="7"/>
      <c r="J13" s="7"/>
      <c r="K13" s="7"/>
    </row>
    <row r="14" spans="5:11" ht="15">
      <c r="E14" s="7"/>
      <c r="F14" s="7"/>
      <c r="G14" s="7"/>
      <c r="H14" s="7"/>
      <c r="I14" s="7"/>
      <c r="J14" s="7"/>
      <c r="K14" s="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2024-02-23T23:51:36Z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