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<sst xmlns="http://schemas.openxmlformats.org/spreadsheetml/2006/main" count="211" uniqueCount="88">
  <si>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</si>
  <si>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</si>
  <si>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</si>
  <si>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</si>
  <si>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</si>
  <si>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</si>
  <si>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</si>
  <si>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</si>
  <si>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</si>
  <si>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</si>
  <si>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</si>
  <si>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</si>
  <si>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</si>
  <si>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</si>
  <si>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</si>
  <si>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</si>
  <si>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</si>
  <si>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</si>
  <si>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</si>
  <si>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</si>
  <si>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</si>
  <si>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</si>
  <si>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</si>
  <si>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</si>
  <si>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</si>
  <si>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</si>
  <si>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</si>
  <si>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</si>
  <si>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</si>
  <si>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</si>
  <si>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</si>
  <si>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</si>
  <si>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</si>
  <si>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</si>
  <si>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</si>
  <si>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</si>
  <si>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</si>
  <si>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</si>
  <si>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</si>
  <si>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</si>
  <si>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</si>
  <si>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</si>
  <si>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</si>
  <si>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</si>
  <si>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</si>
  <si>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</si>
  <si>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</si>
  <si>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</si>
  <si>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</si>
  <si>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</si>
  <si>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</si>
  <si>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</si>
  <si>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</si>
  <si>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</si>
  <si>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</si>
  <si>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Five micron 20"</t>
  </si>
  <si>
    <t>BIG BLUE SPUN 20”</t>
  </si>
  <si>
    <t>RO MEMBRANE 40*40</t>
  </si>
  <si>
    <t>RO MEMBRANE HOUSING 40*20</t>
  </si>
  <si>
    <t>FLOTY SWITCH</t>
  </si>
  <si>
    <t>20”BIG SPUN HOUSING</t>
  </si>
  <si>
    <t>SV 200 AC ½”</t>
  </si>
  <si>
    <t>PORT VALVE MULTIPLE</t>
  </si>
  <si>
    <t>SV 220 1”</t>
  </si>
  <si>
    <t>MEMBRANE HOUSING</t>
  </si>
  <si>
    <t>ACTIVATE CARBON</t>
  </si>
  <si>
    <t>Sand media</t>
  </si>
  <si>
    <t>FIVE MICRON 20”</t>
  </si>
  <si>
    <t>CTO 20”</t>
  </si>
  <si>
    <t>GAC 20”</t>
  </si>
  <si>
    <t>RO MEMBRANE 10 75 GPD</t>
  </si>
  <si>
    <t>SMPS 24 V</t>
  </si>
  <si>
    <t>ACTIVATE CARBON 10”</t>
  </si>
  <si>
    <t>item9</t>
  </si>
  <si>
    <t>item10</t>
  </si>
  <si>
    <t>item11</t>
  </si>
  <si>
    <t>item12</t>
  </si>
  <si>
    <t>Kg</t>
  </si>
  <si>
    <t>item13</t>
  </si>
  <si>
    <t>Ltr</t>
  </si>
  <si>
    <t>item14</t>
  </si>
  <si>
    <t>item15</t>
  </si>
  <si>
    <t>item16</t>
  </si>
  <si>
    <t>item17</t>
  </si>
  <si>
    <t>item18</t>
  </si>
  <si>
    <t>item19</t>
  </si>
  <si>
    <t>Contract No:  &lt;IISER/23-24/EE-EO/MISC-18&gt;</t>
  </si>
  <si>
    <t>Name of Work: &lt;Procurement of spare parts for RO systems at IISER Mohali&gt;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</si>
</sst>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u val="single"/>
      <sz val="16"/>
      <color indexed="10"/>
      <name val="Arial"/>
      <family val="2"/>
    </font>
    <font>
      <b/>
      <sz val="11"/>
      <color indexed="1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8"/>
      <name val="Tahoma"/>
      <family val="2"/>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
      <sz val="14"/>
      <color theme="1"/>
      <name val="Times New Roman"/>
      <family val="1"/>
    </font>
    <font>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readingOrder="1"/>
      <protection locked="0"/>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66" fillId="35" borderId="11" xfId="59" applyNumberFormat="1" applyFont="1" applyFill="1" applyBorder="1" applyAlignment="1">
      <alignment horizontal="center" vertical="top" wrapText="1"/>
      <protection/>
    </xf>
    <xf numFmtId="0" fontId="66" fillId="35" borderId="11" xfId="59" applyNumberFormat="1" applyFont="1" applyFill="1" applyBorder="1" applyAlignment="1">
      <alignment vertical="top" wrapText="1"/>
      <protection/>
    </xf>
    <xf numFmtId="2" fontId="2" fillId="0" borderId="11" xfId="59" applyNumberFormat="1" applyFont="1" applyFill="1" applyBorder="1" applyAlignment="1">
      <alignment horizontal="center" vertical="center" readingOrder="1"/>
      <protection/>
    </xf>
    <xf numFmtId="2" fontId="2" fillId="0" borderId="11" xfId="58" applyNumberFormat="1" applyFont="1" applyFill="1" applyBorder="1" applyAlignment="1">
      <alignment horizontal="center" vertical="center" readingOrder="1"/>
      <protection/>
    </xf>
    <xf numFmtId="0" fontId="3" fillId="0" borderId="11" xfId="59" applyNumberFormat="1" applyFont="1" applyFill="1" applyBorder="1" applyAlignment="1">
      <alignment vertical="top"/>
      <protection/>
    </xf>
    <xf numFmtId="0" fontId="6" fillId="0" borderId="11" xfId="59" applyNumberFormat="1" applyFont="1" applyFill="1" applyBorder="1" applyAlignment="1">
      <alignment vertical="top"/>
      <protection/>
    </xf>
    <xf numFmtId="0" fontId="3" fillId="0" borderId="11" xfId="57" applyNumberFormat="1" applyFont="1" applyFill="1" applyBorder="1" applyAlignment="1">
      <alignment vertical="top"/>
      <protection/>
    </xf>
    <xf numFmtId="0" fontId="67"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8" fillId="34" borderId="11" xfId="59" applyNumberFormat="1" applyFont="1" applyFill="1" applyBorder="1" applyAlignment="1" applyProtection="1">
      <alignment vertical="center" wrapText="1"/>
      <protection locked="0"/>
    </xf>
    <xf numFmtId="0" fontId="69" fillId="34" borderId="11" xfId="64" applyNumberFormat="1" applyFont="1" applyFill="1" applyBorder="1" applyAlignment="1">
      <alignment horizontal="center" vertical="center"/>
    </xf>
    <xf numFmtId="0" fontId="67"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0"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2" fontId="17" fillId="0" borderId="11" xfId="59" applyNumberFormat="1" applyFont="1" applyFill="1" applyBorder="1" applyAlignment="1">
      <alignment horizontal="center" vertical="center" readingOrder="1"/>
      <protection/>
    </xf>
    <xf numFmtId="0" fontId="17" fillId="0" borderId="11" xfId="59" applyNumberFormat="1" applyFont="1" applyFill="1" applyBorder="1" applyAlignment="1">
      <alignment horizontal="center" vertical="center" readingOrder="1"/>
      <protection/>
    </xf>
    <xf numFmtId="0" fontId="17" fillId="0" borderId="11" xfId="57" applyNumberFormat="1" applyFont="1" applyFill="1" applyBorder="1" applyAlignment="1" applyProtection="1">
      <alignment horizontal="center" vertical="center" readingOrder="1"/>
      <protection locked="0"/>
    </xf>
    <xf numFmtId="0" fontId="6" fillId="0" borderId="11" xfId="59" applyNumberFormat="1" applyFont="1" applyFill="1" applyBorder="1" applyAlignment="1">
      <alignment horizontal="center" vertical="center" readingOrder="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2" fillId="0" borderId="11" xfId="0" applyFont="1" applyBorder="1" applyAlignment="1">
      <alignment vertical="top" wrapText="1"/>
    </xf>
    <xf numFmtId="0" fontId="73" fillId="0" borderId="11" xfId="59" applyNumberFormat="1" applyFont="1" applyFill="1" applyBorder="1" applyAlignment="1">
      <alignment horizontal="center" vertical="center" wrapText="1" readingOrder="1"/>
      <protection/>
    </xf>
    <xf numFmtId="0" fontId="72" fillId="0" borderId="11" xfId="0"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5"/>
  <sheetViews>
    <sheetView showGridLines="0" zoomScale="55" zoomScaleNormal="55" zoomScalePageLayoutView="0" workbookViewId="0" topLeftCell="A5">
      <selection activeCell="L23" sqref="L23"/>
    </sheetView>
  </sheetViews>
  <sheetFormatPr defaultColWidth="9.140625" defaultRowHeight="15"/>
  <cols>
    <col min="1" max="1" width="14.28125" style="19" customWidth="1"/>
    <col min="2" max="2" width="74.140625" style="36" customWidth="1"/>
    <col min="3" max="3" width="13.57421875" style="19" customWidth="1"/>
    <col min="4" max="4" width="12.421875" style="19" customWidth="1"/>
    <col min="5" max="5" width="13.42187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14.28125" style="19" customWidth="1"/>
    <col min="13" max="13" width="22.5742187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65" t="str">
        <f>B2&amp;" BoQ"</f>
        <v>Item Wise BoQ</v>
      </c>
      <c r="B1" s="65"/>
      <c r="C1" s="65"/>
      <c r="D1" s="65"/>
      <c r="E1" s="65"/>
      <c r="F1" s="65"/>
      <c r="G1" s="65"/>
      <c r="H1" s="65"/>
      <c r="I1" s="65"/>
      <c r="J1" s="65"/>
      <c r="K1" s="65"/>
      <c r="L1" s="65"/>
      <c r="O1" s="2"/>
      <c r="P1" s="2"/>
      <c r="Q1" s="3"/>
      <c r="IE1" s="3"/>
      <c r="IF1" s="3"/>
      <c r="IG1" s="3"/>
      <c r="IH1" s="3"/>
      <c r="II1" s="3"/>
    </row>
    <row r="2" spans="1:17" s="1" customFormat="1" ht="25.5" customHeight="1" hidden="1">
      <c r="A2" s="21" t="s">
        <v>3</v>
      </c>
      <c r="B2" s="34" t="s">
        <v>35</v>
      </c>
      <c r="C2" s="21" t="s">
        <v>4</v>
      </c>
      <c r="D2" s="21" t="s">
        <v>5</v>
      </c>
      <c r="E2" s="21" t="s">
        <v>6</v>
      </c>
      <c r="J2" s="4"/>
      <c r="K2" s="4"/>
      <c r="L2" s="4"/>
      <c r="O2" s="2"/>
      <c r="P2" s="2"/>
      <c r="Q2" s="3"/>
    </row>
    <row r="3" spans="1:243" s="1" customFormat="1" ht="30" customHeight="1" hidden="1">
      <c r="A3" s="1" t="s">
        <v>7</v>
      </c>
      <c r="B3" s="35"/>
      <c r="IE3" s="3"/>
      <c r="IF3" s="3"/>
      <c r="IG3" s="3"/>
      <c r="IH3" s="3"/>
      <c r="II3" s="3"/>
    </row>
    <row r="4" spans="1:243" s="5" customFormat="1" ht="30" customHeight="1">
      <c r="A4" s="66" t="s">
        <v>37</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6"/>
      <c r="IF4" s="6"/>
      <c r="IG4" s="6"/>
      <c r="IH4" s="6"/>
      <c r="II4" s="6"/>
    </row>
    <row r="5" spans="1:243" s="5" customFormat="1" ht="30" customHeight="1">
      <c r="A5" s="66" t="s">
        <v>87</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6"/>
      <c r="IF5" s="6"/>
      <c r="IG5" s="6"/>
      <c r="IH5" s="6"/>
      <c r="II5" s="6"/>
    </row>
    <row r="6" spans="1:243" s="5" customFormat="1" ht="30" customHeight="1">
      <c r="A6" s="66" t="s">
        <v>86</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6"/>
      <c r="IF6" s="6"/>
      <c r="IG6" s="6"/>
      <c r="IH6" s="6"/>
      <c r="II6" s="6"/>
    </row>
    <row r="7" spans="1:243" s="5" customFormat="1" ht="29.25" customHeight="1" hidden="1">
      <c r="A7" s="68" t="s">
        <v>8</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6"/>
      <c r="IF7" s="6"/>
      <c r="IG7" s="6"/>
      <c r="IH7" s="6"/>
      <c r="II7" s="6"/>
    </row>
    <row r="8" spans="1:243" s="7" customFormat="1" ht="61.5" customHeight="1">
      <c r="A8" s="22" t="s">
        <v>40</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61" t="s">
        <v>9</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3"/>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4" t="s">
        <v>0</v>
      </c>
      <c r="B11" s="37" t="s">
        <v>16</v>
      </c>
      <c r="C11" s="37" t="s">
        <v>1</v>
      </c>
      <c r="D11" s="37" t="s">
        <v>17</v>
      </c>
      <c r="E11" s="37" t="s">
        <v>18</v>
      </c>
      <c r="F11" s="37" t="s">
        <v>47</v>
      </c>
      <c r="G11" s="37"/>
      <c r="H11" s="37"/>
      <c r="I11" s="37" t="s">
        <v>19</v>
      </c>
      <c r="J11" s="37" t="s">
        <v>20</v>
      </c>
      <c r="K11" s="37" t="s">
        <v>21</v>
      </c>
      <c r="L11" s="37" t="s">
        <v>22</v>
      </c>
      <c r="M11" s="38" t="s">
        <v>54</v>
      </c>
      <c r="N11" s="37" t="s">
        <v>48</v>
      </c>
      <c r="O11" s="37" t="s">
        <v>49</v>
      </c>
      <c r="P11" s="37" t="s">
        <v>46</v>
      </c>
      <c r="Q11" s="37" t="s">
        <v>45</v>
      </c>
      <c r="R11" s="37" t="s">
        <v>44</v>
      </c>
      <c r="S11" s="37" t="s">
        <v>43</v>
      </c>
      <c r="T11" s="37" t="s">
        <v>42</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41</v>
      </c>
      <c r="BB11" s="39" t="s">
        <v>53</v>
      </c>
      <c r="BC11" s="40" t="s">
        <v>23</v>
      </c>
      <c r="IE11" s="13"/>
      <c r="IF11" s="13"/>
      <c r="IG11" s="13"/>
      <c r="IH11" s="13"/>
      <c r="II11" s="13"/>
    </row>
    <row r="12" spans="1:243" s="12" customFormat="1" ht="15">
      <c r="A12" s="14">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13"/>
      <c r="IF12" s="13"/>
      <c r="IG12" s="13"/>
      <c r="IH12" s="13"/>
      <c r="II12" s="13"/>
    </row>
    <row r="13" spans="1:55" ht="18.75">
      <c r="A13" s="28">
        <v>1</v>
      </c>
      <c r="B13" s="73" t="s">
        <v>55</v>
      </c>
      <c r="C13" s="74" t="s">
        <v>24</v>
      </c>
      <c r="D13" s="75">
        <v>5</v>
      </c>
      <c r="E13" s="75" t="s">
        <v>25</v>
      </c>
      <c r="F13" s="57"/>
      <c r="G13" s="59"/>
      <c r="H13" s="59"/>
      <c r="I13" s="58" t="s">
        <v>26</v>
      </c>
      <c r="J13" s="30">
        <f>IF(I13="Less(-)",-1,1)</f>
        <v>1</v>
      </c>
      <c r="K13" s="31" t="s">
        <v>36</v>
      </c>
      <c r="L13" s="31" t="s">
        <v>6</v>
      </c>
      <c r="M13" s="33"/>
      <c r="N13" s="31"/>
      <c r="O13" s="31"/>
      <c r="P13" s="32"/>
      <c r="Q13" s="31"/>
      <c r="R13" s="31"/>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41">
        <f>D13*M13</f>
        <v>0</v>
      </c>
      <c r="BB13" s="42">
        <f>BA13+SUM(N13:AZ13)</f>
        <v>0</v>
      </c>
      <c r="BC13" s="23" t="str">
        <f>SpellNumber(L13,BB13)</f>
        <v>INR Zero Only</v>
      </c>
    </row>
    <row r="14" spans="1:55" ht="18.75">
      <c r="A14" s="28">
        <v>2</v>
      </c>
      <c r="B14" s="73" t="s">
        <v>56</v>
      </c>
      <c r="C14" s="74" t="s">
        <v>28</v>
      </c>
      <c r="D14" s="74">
        <v>5</v>
      </c>
      <c r="E14" s="75" t="s">
        <v>25</v>
      </c>
      <c r="F14" s="57"/>
      <c r="G14" s="59"/>
      <c r="H14" s="59"/>
      <c r="I14" s="58" t="s">
        <v>26</v>
      </c>
      <c r="J14" s="30">
        <f aca="true" t="shared" si="0" ref="J14:J31">IF(I14="Less(-)",-1,1)</f>
        <v>1</v>
      </c>
      <c r="K14" s="31" t="s">
        <v>36</v>
      </c>
      <c r="L14" s="31" t="s">
        <v>6</v>
      </c>
      <c r="M14" s="33"/>
      <c r="N14" s="31"/>
      <c r="O14" s="31"/>
      <c r="P14" s="32"/>
      <c r="Q14" s="31"/>
      <c r="R14" s="31"/>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41">
        <f aca="true" t="shared" si="1" ref="BA14:BA31">D14*M14</f>
        <v>0</v>
      </c>
      <c r="BB14" s="42">
        <f aca="true" t="shared" si="2" ref="BB14:BB31">BA14+SUM(N14:AZ14)</f>
        <v>0</v>
      </c>
      <c r="BC14" s="23" t="str">
        <f aca="true" t="shared" si="3" ref="BC14:BC31">SpellNumber(L14,BB14)</f>
        <v>INR Zero Only</v>
      </c>
    </row>
    <row r="15" spans="1:55" ht="18.75">
      <c r="A15" s="28">
        <v>3</v>
      </c>
      <c r="B15" s="73" t="s">
        <v>57</v>
      </c>
      <c r="C15" s="74" t="s">
        <v>29</v>
      </c>
      <c r="D15" s="75">
        <v>2</v>
      </c>
      <c r="E15" s="75" t="s">
        <v>25</v>
      </c>
      <c r="F15" s="57"/>
      <c r="G15" s="59"/>
      <c r="H15" s="59"/>
      <c r="I15" s="58" t="s">
        <v>26</v>
      </c>
      <c r="J15" s="30">
        <f t="shared" si="0"/>
        <v>1</v>
      </c>
      <c r="K15" s="31" t="s">
        <v>36</v>
      </c>
      <c r="L15" s="31" t="s">
        <v>6</v>
      </c>
      <c r="M15" s="33"/>
      <c r="N15" s="31"/>
      <c r="O15" s="31"/>
      <c r="P15" s="32"/>
      <c r="Q15" s="31"/>
      <c r="R15" s="31"/>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41">
        <f t="shared" si="1"/>
        <v>0</v>
      </c>
      <c r="BB15" s="42">
        <f t="shared" si="2"/>
        <v>0</v>
      </c>
      <c r="BC15" s="23" t="str">
        <f t="shared" si="3"/>
        <v>INR Zero Only</v>
      </c>
    </row>
    <row r="16" spans="1:55" ht="18.75">
      <c r="A16" s="28">
        <v>4</v>
      </c>
      <c r="B16" s="73" t="s">
        <v>58</v>
      </c>
      <c r="C16" s="74" t="s">
        <v>30</v>
      </c>
      <c r="D16" s="75">
        <v>2</v>
      </c>
      <c r="E16" s="75" t="s">
        <v>25</v>
      </c>
      <c r="F16" s="57"/>
      <c r="G16" s="59"/>
      <c r="H16" s="59"/>
      <c r="I16" s="58" t="s">
        <v>26</v>
      </c>
      <c r="J16" s="30">
        <f t="shared" si="0"/>
        <v>1</v>
      </c>
      <c r="K16" s="31" t="s">
        <v>36</v>
      </c>
      <c r="L16" s="31" t="s">
        <v>6</v>
      </c>
      <c r="M16" s="33"/>
      <c r="N16" s="31"/>
      <c r="O16" s="31"/>
      <c r="P16" s="32"/>
      <c r="Q16" s="31"/>
      <c r="R16" s="31"/>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41">
        <f t="shared" si="1"/>
        <v>0</v>
      </c>
      <c r="BB16" s="42">
        <f t="shared" si="2"/>
        <v>0</v>
      </c>
      <c r="BC16" s="23" t="str">
        <f t="shared" si="3"/>
        <v>INR Zero Only</v>
      </c>
    </row>
    <row r="17" spans="1:55" ht="18.75">
      <c r="A17" s="28">
        <v>5</v>
      </c>
      <c r="B17" s="73" t="s">
        <v>59</v>
      </c>
      <c r="C17" s="74" t="s">
        <v>31</v>
      </c>
      <c r="D17" s="75">
        <v>3</v>
      </c>
      <c r="E17" s="75" t="s">
        <v>25</v>
      </c>
      <c r="F17" s="57"/>
      <c r="G17" s="59"/>
      <c r="H17" s="59"/>
      <c r="I17" s="58" t="s">
        <v>26</v>
      </c>
      <c r="J17" s="30">
        <f t="shared" si="0"/>
        <v>1</v>
      </c>
      <c r="K17" s="31" t="s">
        <v>36</v>
      </c>
      <c r="L17" s="31" t="s">
        <v>6</v>
      </c>
      <c r="M17" s="33"/>
      <c r="N17" s="31"/>
      <c r="O17" s="31"/>
      <c r="P17" s="32"/>
      <c r="Q17" s="31"/>
      <c r="R17" s="31"/>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41">
        <f t="shared" si="1"/>
        <v>0</v>
      </c>
      <c r="BB17" s="42">
        <f t="shared" si="2"/>
        <v>0</v>
      </c>
      <c r="BC17" s="23" t="str">
        <f t="shared" si="3"/>
        <v>INR Zero Only</v>
      </c>
    </row>
    <row r="18" spans="1:55" ht="18.75">
      <c r="A18" s="28">
        <v>6</v>
      </c>
      <c r="B18" s="73" t="s">
        <v>60</v>
      </c>
      <c r="C18" s="74" t="s">
        <v>50</v>
      </c>
      <c r="D18" s="75">
        <v>5</v>
      </c>
      <c r="E18" s="75" t="s">
        <v>25</v>
      </c>
      <c r="F18" s="57"/>
      <c r="G18" s="59"/>
      <c r="H18" s="59"/>
      <c r="I18" s="58" t="s">
        <v>26</v>
      </c>
      <c r="J18" s="30">
        <f t="shared" si="0"/>
        <v>1</v>
      </c>
      <c r="K18" s="31" t="s">
        <v>36</v>
      </c>
      <c r="L18" s="31" t="s">
        <v>6</v>
      </c>
      <c r="M18" s="33"/>
      <c r="N18" s="31"/>
      <c r="O18" s="31"/>
      <c r="P18" s="32"/>
      <c r="Q18" s="3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41">
        <f t="shared" si="1"/>
        <v>0</v>
      </c>
      <c r="BB18" s="42">
        <f t="shared" si="2"/>
        <v>0</v>
      </c>
      <c r="BC18" s="23" t="str">
        <f t="shared" si="3"/>
        <v>INR Zero Only</v>
      </c>
    </row>
    <row r="19" spans="1:55" ht="18.75">
      <c r="A19" s="28">
        <v>7</v>
      </c>
      <c r="B19" s="73" t="s">
        <v>61</v>
      </c>
      <c r="C19" s="74" t="s">
        <v>51</v>
      </c>
      <c r="D19" s="75">
        <v>5</v>
      </c>
      <c r="E19" s="75" t="s">
        <v>25</v>
      </c>
      <c r="F19" s="58"/>
      <c r="G19" s="58"/>
      <c r="H19" s="58"/>
      <c r="I19" s="58" t="s">
        <v>26</v>
      </c>
      <c r="J19" s="30">
        <f t="shared" si="0"/>
        <v>1</v>
      </c>
      <c r="K19" s="31" t="s">
        <v>36</v>
      </c>
      <c r="L19" s="31" t="s">
        <v>6</v>
      </c>
      <c r="M19" s="33"/>
      <c r="N19" s="31"/>
      <c r="O19" s="31"/>
      <c r="P19" s="32"/>
      <c r="Q19" s="31"/>
      <c r="R19" s="31"/>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41">
        <f t="shared" si="1"/>
        <v>0</v>
      </c>
      <c r="BB19" s="42">
        <f t="shared" si="2"/>
        <v>0</v>
      </c>
      <c r="BC19" s="23" t="str">
        <f t="shared" si="3"/>
        <v>INR Zero Only</v>
      </c>
    </row>
    <row r="20" spans="1:55" ht="18.75">
      <c r="A20" s="28">
        <v>8</v>
      </c>
      <c r="B20" s="73" t="s">
        <v>62</v>
      </c>
      <c r="C20" s="74" t="s">
        <v>52</v>
      </c>
      <c r="D20" s="75">
        <v>5</v>
      </c>
      <c r="E20" s="75" t="s">
        <v>25</v>
      </c>
      <c r="F20" s="57"/>
      <c r="G20" s="59"/>
      <c r="H20" s="59"/>
      <c r="I20" s="58" t="s">
        <v>26</v>
      </c>
      <c r="J20" s="30">
        <f t="shared" si="0"/>
        <v>1</v>
      </c>
      <c r="K20" s="31" t="s">
        <v>36</v>
      </c>
      <c r="L20" s="31" t="s">
        <v>6</v>
      </c>
      <c r="M20" s="33"/>
      <c r="N20" s="31"/>
      <c r="O20" s="31"/>
      <c r="P20" s="32"/>
      <c r="Q20" s="31"/>
      <c r="R20" s="31"/>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41">
        <f t="shared" si="1"/>
        <v>0</v>
      </c>
      <c r="BB20" s="42">
        <f t="shared" si="2"/>
        <v>0</v>
      </c>
      <c r="BC20" s="23" t="str">
        <f t="shared" si="3"/>
        <v>INR Zero Only</v>
      </c>
    </row>
    <row r="21" spans="1:55" ht="18.75">
      <c r="A21" s="28">
        <v>9</v>
      </c>
      <c r="B21" s="73" t="s">
        <v>63</v>
      </c>
      <c r="C21" s="74" t="s">
        <v>73</v>
      </c>
      <c r="D21" s="75">
        <v>5</v>
      </c>
      <c r="E21" s="75" t="s">
        <v>25</v>
      </c>
      <c r="F21" s="57"/>
      <c r="G21" s="59"/>
      <c r="H21" s="59"/>
      <c r="I21" s="58" t="s">
        <v>26</v>
      </c>
      <c r="J21" s="30">
        <f t="shared" si="0"/>
        <v>1</v>
      </c>
      <c r="K21" s="31" t="s">
        <v>36</v>
      </c>
      <c r="L21" s="31" t="s">
        <v>6</v>
      </c>
      <c r="M21" s="33"/>
      <c r="N21" s="31"/>
      <c r="O21" s="31"/>
      <c r="P21" s="32"/>
      <c r="Q21" s="31"/>
      <c r="R21" s="31"/>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41">
        <f t="shared" si="1"/>
        <v>0</v>
      </c>
      <c r="BB21" s="42">
        <f t="shared" si="2"/>
        <v>0</v>
      </c>
      <c r="BC21" s="23" t="str">
        <f t="shared" si="3"/>
        <v>INR Zero Only</v>
      </c>
    </row>
    <row r="22" spans="1:55" ht="18.75">
      <c r="A22" s="28">
        <v>10</v>
      </c>
      <c r="B22" s="73" t="s">
        <v>57</v>
      </c>
      <c r="C22" s="74" t="s">
        <v>74</v>
      </c>
      <c r="D22" s="75">
        <v>3</v>
      </c>
      <c r="E22" s="75" t="s">
        <v>25</v>
      </c>
      <c r="F22" s="57"/>
      <c r="G22" s="59"/>
      <c r="H22" s="59"/>
      <c r="I22" s="58" t="s">
        <v>26</v>
      </c>
      <c r="J22" s="30">
        <f t="shared" si="0"/>
        <v>1</v>
      </c>
      <c r="K22" s="31" t="s">
        <v>36</v>
      </c>
      <c r="L22" s="31" t="s">
        <v>6</v>
      </c>
      <c r="M22" s="33"/>
      <c r="N22" s="31"/>
      <c r="O22" s="31"/>
      <c r="P22" s="32"/>
      <c r="Q22" s="31"/>
      <c r="R22" s="31"/>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41">
        <f t="shared" si="1"/>
        <v>0</v>
      </c>
      <c r="BB22" s="42">
        <f t="shared" si="2"/>
        <v>0</v>
      </c>
      <c r="BC22" s="23" t="str">
        <f t="shared" si="3"/>
        <v>INR Zero Only</v>
      </c>
    </row>
    <row r="23" spans="1:55" ht="18.75">
      <c r="A23" s="28">
        <v>11</v>
      </c>
      <c r="B23" s="73" t="s">
        <v>64</v>
      </c>
      <c r="C23" s="74" t="s">
        <v>75</v>
      </c>
      <c r="D23" s="75">
        <v>3</v>
      </c>
      <c r="E23" s="75" t="s">
        <v>25</v>
      </c>
      <c r="F23" s="57"/>
      <c r="G23" s="59"/>
      <c r="H23" s="59"/>
      <c r="I23" s="58" t="s">
        <v>26</v>
      </c>
      <c r="J23" s="30">
        <f t="shared" si="0"/>
        <v>1</v>
      </c>
      <c r="K23" s="31" t="s">
        <v>36</v>
      </c>
      <c r="L23" s="31" t="s">
        <v>6</v>
      </c>
      <c r="M23" s="33"/>
      <c r="N23" s="31"/>
      <c r="O23" s="31"/>
      <c r="P23" s="32"/>
      <c r="Q23" s="31"/>
      <c r="R23" s="31"/>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41">
        <f t="shared" si="1"/>
        <v>0</v>
      </c>
      <c r="BB23" s="42">
        <f t="shared" si="2"/>
        <v>0</v>
      </c>
      <c r="BC23" s="23" t="str">
        <f t="shared" si="3"/>
        <v>INR Zero Only</v>
      </c>
    </row>
    <row r="24" spans="1:55" ht="18.75">
      <c r="A24" s="28">
        <v>12</v>
      </c>
      <c r="B24" s="73" t="s">
        <v>65</v>
      </c>
      <c r="C24" s="74" t="s">
        <v>76</v>
      </c>
      <c r="D24" s="75">
        <v>5</v>
      </c>
      <c r="E24" s="75" t="s">
        <v>77</v>
      </c>
      <c r="F24" s="57"/>
      <c r="G24" s="59"/>
      <c r="H24" s="59"/>
      <c r="I24" s="58" t="s">
        <v>26</v>
      </c>
      <c r="J24" s="30">
        <f t="shared" si="0"/>
        <v>1</v>
      </c>
      <c r="K24" s="31" t="s">
        <v>36</v>
      </c>
      <c r="L24" s="31" t="s">
        <v>6</v>
      </c>
      <c r="M24" s="33"/>
      <c r="N24" s="31"/>
      <c r="O24" s="31"/>
      <c r="P24" s="32"/>
      <c r="Q24" s="31"/>
      <c r="R24" s="31"/>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41">
        <f t="shared" si="1"/>
        <v>0</v>
      </c>
      <c r="BB24" s="42">
        <f t="shared" si="2"/>
        <v>0</v>
      </c>
      <c r="BC24" s="23" t="str">
        <f t="shared" si="3"/>
        <v>INR Zero Only</v>
      </c>
    </row>
    <row r="25" spans="1:55" ht="18.75">
      <c r="A25" s="28">
        <v>13</v>
      </c>
      <c r="B25" s="73" t="s">
        <v>66</v>
      </c>
      <c r="C25" s="74" t="s">
        <v>78</v>
      </c>
      <c r="D25" s="75">
        <v>5</v>
      </c>
      <c r="E25" s="75" t="s">
        <v>79</v>
      </c>
      <c r="F25" s="57"/>
      <c r="G25" s="59"/>
      <c r="H25" s="59"/>
      <c r="I25" s="58" t="s">
        <v>26</v>
      </c>
      <c r="J25" s="30">
        <f t="shared" si="0"/>
        <v>1</v>
      </c>
      <c r="K25" s="31" t="s">
        <v>36</v>
      </c>
      <c r="L25" s="31" t="s">
        <v>6</v>
      </c>
      <c r="M25" s="33"/>
      <c r="N25" s="31"/>
      <c r="O25" s="31"/>
      <c r="P25" s="32"/>
      <c r="Q25" s="31"/>
      <c r="R25" s="31"/>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41">
        <f t="shared" si="1"/>
        <v>0</v>
      </c>
      <c r="BB25" s="42">
        <f t="shared" si="2"/>
        <v>0</v>
      </c>
      <c r="BC25" s="23" t="str">
        <f t="shared" si="3"/>
        <v>INR Zero Only</v>
      </c>
    </row>
    <row r="26" spans="1:55" ht="18.75">
      <c r="A26" s="28">
        <v>14</v>
      </c>
      <c r="B26" s="73" t="s">
        <v>67</v>
      </c>
      <c r="C26" s="74" t="s">
        <v>80</v>
      </c>
      <c r="D26" s="75">
        <v>5</v>
      </c>
      <c r="E26" s="75" t="s">
        <v>25</v>
      </c>
      <c r="F26" s="57"/>
      <c r="G26" s="59"/>
      <c r="H26" s="59"/>
      <c r="I26" s="58" t="s">
        <v>26</v>
      </c>
      <c r="J26" s="30">
        <f t="shared" si="0"/>
        <v>1</v>
      </c>
      <c r="K26" s="31" t="s">
        <v>36</v>
      </c>
      <c r="L26" s="31" t="s">
        <v>6</v>
      </c>
      <c r="M26" s="33"/>
      <c r="N26" s="31"/>
      <c r="O26" s="31"/>
      <c r="P26" s="32"/>
      <c r="Q26" s="31"/>
      <c r="R26" s="31"/>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41">
        <f t="shared" si="1"/>
        <v>0</v>
      </c>
      <c r="BB26" s="42">
        <f t="shared" si="2"/>
        <v>0</v>
      </c>
      <c r="BC26" s="23" t="str">
        <f t="shared" si="3"/>
        <v>INR Zero Only</v>
      </c>
    </row>
    <row r="27" spans="1:55" ht="18.75">
      <c r="A27" s="28">
        <v>15</v>
      </c>
      <c r="B27" s="73" t="s">
        <v>68</v>
      </c>
      <c r="C27" s="74" t="s">
        <v>81</v>
      </c>
      <c r="D27" s="75">
        <v>5</v>
      </c>
      <c r="E27" s="75" t="s">
        <v>25</v>
      </c>
      <c r="F27" s="57"/>
      <c r="G27" s="59"/>
      <c r="H27" s="59"/>
      <c r="I27" s="58" t="s">
        <v>26</v>
      </c>
      <c r="J27" s="30">
        <f t="shared" si="0"/>
        <v>1</v>
      </c>
      <c r="K27" s="31" t="s">
        <v>36</v>
      </c>
      <c r="L27" s="31" t="s">
        <v>6</v>
      </c>
      <c r="M27" s="33"/>
      <c r="N27" s="31"/>
      <c r="O27" s="31"/>
      <c r="P27" s="32"/>
      <c r="Q27" s="31"/>
      <c r="R27" s="31"/>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41">
        <f t="shared" si="1"/>
        <v>0</v>
      </c>
      <c r="BB27" s="42">
        <f t="shared" si="2"/>
        <v>0</v>
      </c>
      <c r="BC27" s="23" t="str">
        <f t="shared" si="3"/>
        <v>INR Zero Only</v>
      </c>
    </row>
    <row r="28" spans="1:55" ht="18.75">
      <c r="A28" s="28">
        <v>16</v>
      </c>
      <c r="B28" s="73" t="s">
        <v>69</v>
      </c>
      <c r="C28" s="74" t="s">
        <v>82</v>
      </c>
      <c r="D28" s="75">
        <v>5</v>
      </c>
      <c r="E28" s="75" t="s">
        <v>25</v>
      </c>
      <c r="F28" s="57"/>
      <c r="G28" s="59"/>
      <c r="H28" s="59"/>
      <c r="I28" s="58" t="s">
        <v>26</v>
      </c>
      <c r="J28" s="30">
        <f t="shared" si="0"/>
        <v>1</v>
      </c>
      <c r="K28" s="31" t="s">
        <v>36</v>
      </c>
      <c r="L28" s="31" t="s">
        <v>6</v>
      </c>
      <c r="M28" s="33"/>
      <c r="N28" s="31"/>
      <c r="O28" s="31"/>
      <c r="P28" s="32"/>
      <c r="Q28" s="31"/>
      <c r="R28" s="31"/>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41">
        <f t="shared" si="1"/>
        <v>0</v>
      </c>
      <c r="BB28" s="42">
        <f t="shared" si="2"/>
        <v>0</v>
      </c>
      <c r="BC28" s="23" t="str">
        <f t="shared" si="3"/>
        <v>INR Zero Only</v>
      </c>
    </row>
    <row r="29" spans="1:55" ht="18.75">
      <c r="A29" s="28">
        <v>17</v>
      </c>
      <c r="B29" s="73" t="s">
        <v>70</v>
      </c>
      <c r="C29" s="74" t="s">
        <v>83</v>
      </c>
      <c r="D29" s="75">
        <v>5</v>
      </c>
      <c r="E29" s="75" t="s">
        <v>25</v>
      </c>
      <c r="F29" s="58"/>
      <c r="G29" s="58"/>
      <c r="H29" s="58"/>
      <c r="I29" s="58" t="s">
        <v>26</v>
      </c>
      <c r="J29" s="30">
        <f t="shared" si="0"/>
        <v>1</v>
      </c>
      <c r="K29" s="31" t="s">
        <v>36</v>
      </c>
      <c r="L29" s="31" t="s">
        <v>6</v>
      </c>
      <c r="M29" s="33"/>
      <c r="N29" s="31"/>
      <c r="O29" s="31"/>
      <c r="P29" s="32"/>
      <c r="Q29" s="31"/>
      <c r="R29" s="31"/>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41">
        <f t="shared" si="1"/>
        <v>0</v>
      </c>
      <c r="BB29" s="42">
        <f t="shared" si="2"/>
        <v>0</v>
      </c>
      <c r="BC29" s="23" t="str">
        <f t="shared" si="3"/>
        <v>INR Zero Only</v>
      </c>
    </row>
    <row r="30" spans="1:55" ht="18.75">
      <c r="A30" s="28">
        <v>18</v>
      </c>
      <c r="B30" s="73" t="s">
        <v>71</v>
      </c>
      <c r="C30" s="74" t="s">
        <v>84</v>
      </c>
      <c r="D30" s="75">
        <v>5</v>
      </c>
      <c r="E30" s="75" t="s">
        <v>25</v>
      </c>
      <c r="F30" s="58"/>
      <c r="G30" s="58"/>
      <c r="H30" s="58"/>
      <c r="I30" s="58" t="s">
        <v>26</v>
      </c>
      <c r="J30" s="30">
        <f t="shared" si="0"/>
        <v>1</v>
      </c>
      <c r="K30" s="31" t="s">
        <v>36</v>
      </c>
      <c r="L30" s="31" t="s">
        <v>6</v>
      </c>
      <c r="M30" s="33"/>
      <c r="N30" s="31"/>
      <c r="O30" s="31"/>
      <c r="P30" s="32"/>
      <c r="Q30" s="31"/>
      <c r="R30" s="31"/>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41">
        <f t="shared" si="1"/>
        <v>0</v>
      </c>
      <c r="BB30" s="42">
        <f t="shared" si="2"/>
        <v>0</v>
      </c>
      <c r="BC30" s="23" t="str">
        <f t="shared" si="3"/>
        <v>INR Zero Only</v>
      </c>
    </row>
    <row r="31" spans="1:55" ht="18.75">
      <c r="A31" s="28">
        <v>19</v>
      </c>
      <c r="B31" s="73" t="s">
        <v>72</v>
      </c>
      <c r="C31" s="74" t="s">
        <v>85</v>
      </c>
      <c r="D31" s="75">
        <v>50</v>
      </c>
      <c r="E31" s="75" t="s">
        <v>77</v>
      </c>
      <c r="F31" s="57"/>
      <c r="G31" s="59"/>
      <c r="H31" s="59"/>
      <c r="I31" s="58" t="s">
        <v>26</v>
      </c>
      <c r="J31" s="30">
        <f t="shared" si="0"/>
        <v>1</v>
      </c>
      <c r="K31" s="31" t="s">
        <v>36</v>
      </c>
      <c r="L31" s="31" t="s">
        <v>6</v>
      </c>
      <c r="M31" s="33"/>
      <c r="N31" s="31"/>
      <c r="O31" s="31"/>
      <c r="P31" s="32"/>
      <c r="Q31" s="31"/>
      <c r="R31" s="31"/>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41">
        <f t="shared" si="1"/>
        <v>0</v>
      </c>
      <c r="BB31" s="42">
        <f t="shared" si="2"/>
        <v>0</v>
      </c>
      <c r="BC31" s="23" t="str">
        <f t="shared" si="3"/>
        <v>INR Zero Only</v>
      </c>
    </row>
    <row r="32" spans="1:243" s="15" customFormat="1" ht="24.75" customHeight="1">
      <c r="A32" s="24" t="s">
        <v>32</v>
      </c>
      <c r="B32" s="24"/>
      <c r="C32" s="29"/>
      <c r="D32" s="29"/>
      <c r="E32" s="29"/>
      <c r="F32" s="29"/>
      <c r="G32" s="29"/>
      <c r="H32" s="60"/>
      <c r="I32" s="60"/>
      <c r="J32" s="44"/>
      <c r="K32" s="44"/>
      <c r="L32" s="43"/>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27">
        <f>SUM(BA13:BA31)</f>
        <v>0</v>
      </c>
      <c r="BB32" s="27">
        <f>SUM(BB13:BB31)</f>
        <v>0</v>
      </c>
      <c r="BC32" s="23" t="str">
        <f>SpellNumber($E$2,BB32)</f>
        <v>INR Zero Only</v>
      </c>
      <c r="IE32" s="16">
        <v>4</v>
      </c>
      <c r="IF32" s="16" t="s">
        <v>27</v>
      </c>
      <c r="IG32" s="16" t="s">
        <v>31</v>
      </c>
      <c r="IH32" s="16">
        <v>10</v>
      </c>
      <c r="II32" s="16" t="s">
        <v>25</v>
      </c>
    </row>
    <row r="33" spans="1:243" s="17" customFormat="1" ht="54.75" customHeight="1" hidden="1">
      <c r="A33" s="24" t="s">
        <v>39</v>
      </c>
      <c r="B33" s="24"/>
      <c r="C33" s="46"/>
      <c r="D33" s="47"/>
      <c r="E33" s="48" t="s">
        <v>33</v>
      </c>
      <c r="F33" s="49"/>
      <c r="G33" s="50"/>
      <c r="H33" s="51"/>
      <c r="I33" s="51"/>
      <c r="J33" s="51"/>
      <c r="K33" s="52"/>
      <c r="L33" s="53"/>
      <c r="M33" s="54" t="s">
        <v>34</v>
      </c>
      <c r="N33" s="51"/>
      <c r="O33" s="45"/>
      <c r="P33" s="45"/>
      <c r="Q33" s="45"/>
      <c r="R33" s="45"/>
      <c r="S33" s="45"/>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5">
        <f>IF(ISBLANK(F33),0,IF(E33="Excess (+)",ROUND(BA32+(BA32*F33),2),IF(E33="Less (-)",ROUND(BA32+(BA32*F33*(-1)),2),0)))</f>
        <v>0</v>
      </c>
      <c r="BB33" s="56">
        <f>ROUND(BA33,0)</f>
        <v>0</v>
      </c>
      <c r="BC33" s="23" t="str">
        <f>SpellNumber(L33,BB33)</f>
        <v> Zero Only</v>
      </c>
      <c r="IE33" s="18"/>
      <c r="IF33" s="18"/>
      <c r="IG33" s="18"/>
      <c r="IH33" s="18"/>
      <c r="II33" s="18"/>
    </row>
    <row r="34" spans="1:243" s="17" customFormat="1" ht="43.5" customHeight="1">
      <c r="A34" s="24" t="s">
        <v>38</v>
      </c>
      <c r="B34" s="24"/>
      <c r="C34" s="64" t="str">
        <f>SpellNumber($E$2,BB32)</f>
        <v>INR Zero Only</v>
      </c>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IE34" s="18"/>
      <c r="IF34" s="18"/>
      <c r="IG34" s="18"/>
      <c r="IH34" s="18"/>
      <c r="II34" s="18"/>
    </row>
    <row r="35" spans="2:243" s="12" customFormat="1" ht="15">
      <c r="B35" s="15"/>
      <c r="C35" s="19"/>
      <c r="D35" s="19"/>
      <c r="E35" s="19"/>
      <c r="F35" s="19"/>
      <c r="G35" s="19"/>
      <c r="H35" s="19"/>
      <c r="I35" s="19"/>
      <c r="J35" s="19"/>
      <c r="K35" s="19"/>
      <c r="L35" s="19"/>
      <c r="M35" s="19"/>
      <c r="O35" s="19"/>
      <c r="BA35" s="19"/>
      <c r="BC35" s="19"/>
      <c r="IE35" s="13"/>
      <c r="IF35" s="13"/>
      <c r="IG35" s="13"/>
      <c r="IH35" s="13"/>
      <c r="II35" s="13"/>
    </row>
  </sheetData>
  <sheetProtection password="E491" sheet="1" selectLockedCells="1"/>
  <mergeCells count="8">
    <mergeCell ref="A9:BC9"/>
    <mergeCell ref="C34:BC34"/>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decimal" allowBlank="1" showInputMessage="1" showErrorMessage="1" promptTitle="Rate Entry" prompt="Please enter VAT charges in Rupees for this item. " errorTitle="Invaid Entry" error="Only Numeric Values are allowed. " sqref="M13:M3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Quantity" prompt="Please enter the Quantity for this item. " errorTitle="Invalid Entry" error="Only Numeric Values are allowed. " sqref="F31 F13:F18 F20:F28 D31 D21:D22 D24:D25 D27 D29 D15:D17 D19">
      <formula1>0</formula1>
      <formula2>999999999999999</formula2>
    </dataValidation>
    <dataValidation allowBlank="1" showInputMessage="1" showErrorMessage="1" promptTitle="Addition / Deduction" prompt="Please Choose the correct One" sqref="J13:J31"/>
    <dataValidation type="list" showInputMessage="1" showErrorMessage="1" sqref="I13:I31">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G20:H28 G31:H31">
      <formula1>0</formula1>
      <formula2>999999999999999</formula2>
    </dataValidation>
    <dataValidation type="list" allowBlank="1" showInputMessage="1" showErrorMessage="1" sqref="K13:K31">
      <formula1>"Partial Conversion, Full Conversion"</formula1>
    </dataValidation>
    <dataValidation allowBlank="1" showInputMessage="1" showErrorMessage="1" promptTitle="Itemcode/Make" prompt="Please enter text" sqref="C13:C31 E13:E31 D18 D26 D28 D30 D13:D14 D20 D23"/>
    <dataValidation type="list" allowBlank="1" showInputMessage="1" showErrorMessage="1" sqref="L13:L31">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2</v>
      </c>
      <c r="F6" s="72"/>
      <c r="G6" s="72"/>
      <c r="H6" s="72"/>
      <c r="I6" s="72"/>
      <c r="J6" s="72"/>
      <c r="K6" s="72"/>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2024-02-21T03:21:44Z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