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<sst xmlns="http://schemas.openxmlformats.org/spreadsheetml/2006/main" count="120" uniqueCount="55">
  <si>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</si>
  <si>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</si>
  <si>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</si>
  <si>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</si>
  <si>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</si>
  <si>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</si>
  <si>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</si>
  <si>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</si>
  <si>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</si>
  <si>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</si>
  <si>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</si>
  <si>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</si>
  <si>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</si>
  <si>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</si>
  <si>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</si>
  <si>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</si>
  <si>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</si>
  <si>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</si>
  <si>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</si>
  <si>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</si>
  <si>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</si>
  <si>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</si>
  <si>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</si>
  <si>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</si>
  <si>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</si>
  <si>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</si>
  <si>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</si>
  <si>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</si>
  <si>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</si>
  <si>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</si>
  <si>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</si>
  <si>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</si>
  <si>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</si>
  <si>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</si>
  <si>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</si>
  <si>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</si>
  <si>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</si>
  <si>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</si>
  <si>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</si>
  <si>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</si>
  <si>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</si>
  <si>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</si>
  <si>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</si>
  <si>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</si>
  <si>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</si>
  <si>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</si>
  <si>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</si>
  <si>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</si>
  <si>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</si>
  <si>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</si>
  <si>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</si>
  <si>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 xml:space="preserve">Annual Maintenance Contract (AMC) for split Air Conditioners 1.5 &amp; 2.0 Ton (Hot &amp; Cold) of make Hitachi, Blue Star, Mitsubishi as per terms &amp; conditions attached. (The agency must carefully read the terms &amp; condition alongwith scope of work and quote accordingly)          </t>
  </si>
  <si>
    <t xml:space="preserve">Annual Maintenance Contract (AMC) for split Air Conditioners 1.5 &amp; 2.0 Ton (cooling only) of make Hitachi, Blue Star, Mitsubishi as per terms &amp; conditions attached. (The agency must carefully read the terms &amp; condition alongwith scope of work and quote accordingly)                                          </t>
  </si>
  <si>
    <t>Name of Work: &lt;ANNUAL MAINTENANCE CONTRACT (AMC) OF SPLIT AIR CONDITIONERS  AT IISER MOHALI&gt;</t>
  </si>
  <si>
    <t>Contract No:  &lt;IISER/EEEO/EstimateP/23-24/AMC-06&gt;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</si>
</sst>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color indexed="8"/>
      <name val="Times New Roman"/>
      <family val="1"/>
    </font>
    <font>
      <sz val="16"/>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4" fillId="0" borderId="11" xfId="59" applyNumberFormat="1" applyFont="1" applyFill="1" applyBorder="1" applyAlignment="1">
      <alignment horizontal="left" vertical="center" wrapText="1" readingOrder="1"/>
      <protection/>
    </xf>
    <xf numFmtId="0" fontId="0" fillId="0" borderId="11" xfId="0" applyFill="1" applyBorder="1" applyAlignment="1">
      <alignment horizontal="center" vertical="center"/>
    </xf>
    <xf numFmtId="0" fontId="24" fillId="0" borderId="11" xfId="59" applyNumberFormat="1" applyFont="1" applyFill="1" applyBorder="1" applyAlignment="1">
      <alignment horizontal="center" vertical="center" wrapText="1" readingOrder="1"/>
      <protection/>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xf numFmtId="0" fontId="25" fillId="0" borderId="11" xfId="0" applyFont="1" applyFill="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view="pageBreakPreview" zoomScale="70" zoomScaleNormal="55" zoomScaleSheetLayoutView="70" workbookViewId="0" topLeftCell="A8">
      <selection activeCell="C15" sqref="C15"/>
    </sheetView>
  </sheetViews>
  <sheetFormatPr defaultColWidth="9.140625" defaultRowHeight="15"/>
  <cols>
    <col min="1" max="1" width="14.28125" style="1" customWidth="1"/>
    <col min="2" max="2" width="73.57421875" style="1"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1" t="str">
        <f>B2&amp;" BoQ"</f>
        <v>Item Wise BoQ</v>
      </c>
      <c r="B1" s="61"/>
      <c r="C1" s="61"/>
      <c r="D1" s="61"/>
      <c r="E1" s="61"/>
      <c r="F1" s="61"/>
      <c r="G1" s="61"/>
      <c r="H1" s="61"/>
      <c r="I1" s="61"/>
      <c r="J1" s="61"/>
      <c r="K1" s="61"/>
      <c r="L1" s="6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2" t="s">
        <v>45</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10"/>
      <c r="IF4" s="10"/>
      <c r="IG4" s="10"/>
      <c r="IH4" s="10"/>
      <c r="II4" s="10"/>
    </row>
    <row r="5" spans="1:243" s="9" customFormat="1" ht="30" customHeight="1">
      <c r="A5" s="62" t="s">
        <v>53</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10"/>
      <c r="IF5" s="10"/>
      <c r="IG5" s="10"/>
      <c r="IH5" s="10"/>
      <c r="II5" s="10"/>
    </row>
    <row r="6" spans="1:243" s="9" customFormat="1" ht="30" customHeight="1">
      <c r="A6" s="62" t="s">
        <v>54</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10"/>
      <c r="IF6" s="10"/>
      <c r="IG6" s="10"/>
      <c r="IH6" s="10"/>
      <c r="II6" s="10"/>
    </row>
    <row r="7" spans="1:243" s="9" customFormat="1" ht="29.25" customHeight="1" hidden="1">
      <c r="A7" s="63" t="s">
        <v>6</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10"/>
      <c r="IF7" s="10"/>
      <c r="IG7" s="10"/>
      <c r="IH7" s="10"/>
      <c r="II7" s="10"/>
    </row>
    <row r="8" spans="1:243" s="12" customFormat="1" ht="86.25" customHeight="1">
      <c r="A8" s="11" t="s">
        <v>43</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IE8" s="13"/>
      <c r="IF8" s="13"/>
      <c r="IG8" s="13"/>
      <c r="IH8" s="13"/>
      <c r="II8" s="13"/>
    </row>
    <row r="9" spans="1:243" s="14" customFormat="1" ht="61.5" customHeight="1">
      <c r="A9" s="59" t="s">
        <v>7</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0" t="s">
        <v>50</v>
      </c>
      <c r="B11" s="52" t="s">
        <v>14</v>
      </c>
      <c r="C11" s="52" t="s">
        <v>15</v>
      </c>
      <c r="D11" s="52" t="s">
        <v>16</v>
      </c>
      <c r="E11" s="52" t="s">
        <v>17</v>
      </c>
      <c r="F11" s="52" t="s">
        <v>18</v>
      </c>
      <c r="G11" s="52"/>
      <c r="H11" s="52"/>
      <c r="I11" s="52" t="s">
        <v>19</v>
      </c>
      <c r="J11" s="52" t="s">
        <v>20</v>
      </c>
      <c r="K11" s="52" t="s">
        <v>21</v>
      </c>
      <c r="L11" s="52" t="s">
        <v>22</v>
      </c>
      <c r="M11" s="53" t="s">
        <v>49</v>
      </c>
      <c r="N11" s="52" t="s">
        <v>23</v>
      </c>
      <c r="O11" s="52" t="s">
        <v>48</v>
      </c>
      <c r="P11" s="52" t="s">
        <v>24</v>
      </c>
      <c r="Q11" s="52" t="s">
        <v>25</v>
      </c>
      <c r="R11" s="52" t="s">
        <v>26</v>
      </c>
      <c r="S11" s="52" t="s">
        <v>27</v>
      </c>
      <c r="T11" s="52" t="s">
        <v>28</v>
      </c>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4" t="s">
        <v>29</v>
      </c>
      <c r="BB11" s="54" t="s">
        <v>44</v>
      </c>
      <c r="BC11" s="55" t="s">
        <v>30</v>
      </c>
      <c r="IE11" s="17"/>
      <c r="IF11" s="17"/>
      <c r="IG11" s="17"/>
      <c r="IH11" s="17"/>
      <c r="II11" s="17"/>
    </row>
    <row r="12" spans="1:243" s="16" customFormat="1" ht="38.25" customHeight="1">
      <c r="A12" s="50">
        <v>1</v>
      </c>
      <c r="B12" s="50">
        <v>2</v>
      </c>
      <c r="C12" s="50">
        <v>3</v>
      </c>
      <c r="D12" s="50">
        <v>4</v>
      </c>
      <c r="E12" s="50">
        <v>5</v>
      </c>
      <c r="F12" s="50">
        <v>6</v>
      </c>
      <c r="G12" s="50">
        <v>7</v>
      </c>
      <c r="H12" s="50">
        <v>8</v>
      </c>
      <c r="I12" s="50">
        <v>9</v>
      </c>
      <c r="J12" s="50">
        <v>10</v>
      </c>
      <c r="K12" s="50">
        <v>11</v>
      </c>
      <c r="L12" s="50">
        <v>12</v>
      </c>
      <c r="M12" s="51">
        <v>6</v>
      </c>
      <c r="N12" s="51">
        <v>8</v>
      </c>
      <c r="O12" s="51">
        <v>9</v>
      </c>
      <c r="P12" s="51">
        <v>10</v>
      </c>
      <c r="Q12" s="51">
        <v>11</v>
      </c>
      <c r="R12" s="51">
        <v>12</v>
      </c>
      <c r="S12" s="51">
        <v>13</v>
      </c>
      <c r="T12" s="51">
        <v>14</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15</v>
      </c>
      <c r="BB12" s="51">
        <v>7</v>
      </c>
      <c r="BC12" s="51">
        <v>8</v>
      </c>
      <c r="IE12" s="17"/>
      <c r="IF12" s="17"/>
      <c r="IG12" s="17"/>
      <c r="IH12" s="17"/>
      <c r="II12" s="17"/>
    </row>
    <row r="13" spans="1:243" s="16" customFormat="1" ht="123" customHeight="1">
      <c r="A13" s="57">
        <v>1</v>
      </c>
      <c r="B13" s="69" t="s">
        <v>51</v>
      </c>
      <c r="C13" s="58" t="s">
        <v>31</v>
      </c>
      <c r="D13" s="57">
        <v>390</v>
      </c>
      <c r="E13" s="57" t="s">
        <v>32</v>
      </c>
      <c r="F13" s="36"/>
      <c r="G13" s="37"/>
      <c r="H13" s="37"/>
      <c r="I13" s="36" t="s">
        <v>33</v>
      </c>
      <c r="J13" s="38">
        <f>IF(I13="Less(-)",-1,1)</f>
        <v>1</v>
      </c>
      <c r="K13" s="37" t="s">
        <v>34</v>
      </c>
      <c r="L13" s="37" t="s">
        <v>4</v>
      </c>
      <c r="M13" s="43"/>
      <c r="N13" s="37"/>
      <c r="O13" s="43"/>
      <c r="P13" s="40"/>
      <c r="Q13" s="37"/>
      <c r="R13" s="37"/>
      <c r="S13" s="40"/>
      <c r="T13" s="40"/>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39">
        <f>D13*M13</f>
        <v>0</v>
      </c>
      <c r="BB13" s="39">
        <f>BA13+(BA13*O13/100)</f>
        <v>0</v>
      </c>
      <c r="BC13" s="56" t="str">
        <f>SpellNumber(L13,BB13)</f>
        <v>INR Zero Only</v>
      </c>
      <c r="IA13" s="16">
        <v>1</v>
      </c>
      <c r="IB13" s="16" t="s">
        <v>51</v>
      </c>
      <c r="IC13" s="16" t="s">
        <v>31</v>
      </c>
      <c r="ID13" s="16">
        <v>390</v>
      </c>
      <c r="IE13" s="17" t="s">
        <v>32</v>
      </c>
      <c r="IF13" s="17"/>
      <c r="IG13" s="17"/>
      <c r="IH13" s="17"/>
      <c r="II13" s="17"/>
    </row>
    <row r="14" spans="1:243" s="16" customFormat="1" ht="127.5" customHeight="1">
      <c r="A14" s="57">
        <v>2</v>
      </c>
      <c r="B14" s="69" t="s">
        <v>52</v>
      </c>
      <c r="C14" s="58" t="s">
        <v>46</v>
      </c>
      <c r="D14" s="57">
        <v>56</v>
      </c>
      <c r="E14" s="57" t="s">
        <v>32</v>
      </c>
      <c r="F14" s="36"/>
      <c r="G14" s="37"/>
      <c r="H14" s="37"/>
      <c r="I14" s="36" t="s">
        <v>33</v>
      </c>
      <c r="J14" s="38">
        <f>IF(I14="Less(-)",-1,1)</f>
        <v>1</v>
      </c>
      <c r="K14" s="37" t="s">
        <v>34</v>
      </c>
      <c r="L14" s="37" t="s">
        <v>4</v>
      </c>
      <c r="M14" s="43"/>
      <c r="N14" s="37"/>
      <c r="O14" s="43"/>
      <c r="P14" s="40"/>
      <c r="Q14" s="37"/>
      <c r="R14" s="37"/>
      <c r="S14" s="40"/>
      <c r="T14" s="40"/>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39">
        <f>D14*M14</f>
        <v>0</v>
      </c>
      <c r="BB14" s="39">
        <f>BA14+(BA14*O14/100)</f>
        <v>0</v>
      </c>
      <c r="BC14" s="56" t="str">
        <f>SpellNumber(L14,BB14)</f>
        <v>INR Zero Only</v>
      </c>
      <c r="IA14" s="16">
        <v>2</v>
      </c>
      <c r="IB14" s="16" t="s">
        <v>52</v>
      </c>
      <c r="IC14" s="16" t="s">
        <v>31</v>
      </c>
      <c r="ID14" s="16">
        <v>56</v>
      </c>
      <c r="IE14" s="17" t="s">
        <v>32</v>
      </c>
      <c r="IF14" s="17"/>
      <c r="IG14" s="17"/>
      <c r="IH14" s="17"/>
      <c r="II14" s="17"/>
    </row>
    <row r="15" spans="1:243" s="18" customFormat="1" ht="58.5" customHeight="1">
      <c r="A15" s="65" t="s">
        <v>36</v>
      </c>
      <c r="B15" s="66"/>
      <c r="C15" s="44"/>
      <c r="D15" s="44"/>
      <c r="E15" s="44"/>
      <c r="F15" s="42"/>
      <c r="G15" s="44"/>
      <c r="H15" s="45"/>
      <c r="I15" s="45"/>
      <c r="J15" s="45"/>
      <c r="K15" s="45"/>
      <c r="L15" s="44"/>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SUM(BA13:BA14)</f>
        <v>0</v>
      </c>
      <c r="BB15" s="47">
        <f>SUM(BB13:BB14)</f>
        <v>0</v>
      </c>
      <c r="BC15" s="56" t="str">
        <f>SpellNumber($E$2,BB15)</f>
        <v>INR Zero Only</v>
      </c>
      <c r="IA15" s="18" t="s">
        <v>36</v>
      </c>
      <c r="IE15" s="19"/>
      <c r="IF15" s="19" t="s">
        <v>35</v>
      </c>
      <c r="IG15" s="19" t="s">
        <v>37</v>
      </c>
      <c r="IH15" s="19">
        <v>10</v>
      </c>
      <c r="II15" s="19" t="s">
        <v>32</v>
      </c>
    </row>
    <row r="16" spans="1:243" s="20" customFormat="1" ht="54.75" customHeight="1" hidden="1">
      <c r="A16" s="48" t="s">
        <v>38</v>
      </c>
      <c r="B16" s="49"/>
      <c r="C16" s="25"/>
      <c r="D16" s="26"/>
      <c r="E16" s="27" t="s">
        <v>39</v>
      </c>
      <c r="F16" s="28"/>
      <c r="G16" s="29"/>
      <c r="H16" s="30"/>
      <c r="I16" s="30"/>
      <c r="J16" s="30"/>
      <c r="K16" s="31"/>
      <c r="L16" s="32"/>
      <c r="M16" s="33" t="s">
        <v>40</v>
      </c>
      <c r="N16" s="30"/>
      <c r="O16" s="24"/>
      <c r="P16" s="24"/>
      <c r="Q16" s="24"/>
      <c r="R16" s="24"/>
      <c r="S16" s="24"/>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4">
        <f>IF(ISBLANK(F16),0,IF(E16="Excess (+)",ROUND(BA15+(BA15*F16),2),IF(E16="Less (-)",ROUND(BA15+(BA15*F16*(-1)),2),0)))</f>
        <v>0</v>
      </c>
      <c r="BB16" s="35">
        <f>ROUND(BA16,0)</f>
        <v>0</v>
      </c>
      <c r="BC16" s="23" t="str">
        <f>SpellNumber(L16,BB16)</f>
        <v> Zero Only</v>
      </c>
      <c r="IA16" s="20" t="s">
        <v>38</v>
      </c>
      <c r="IE16" s="21" t="s">
        <v>39</v>
      </c>
      <c r="IF16" s="21"/>
      <c r="IG16" s="21"/>
      <c r="IH16" s="21"/>
      <c r="II16" s="21"/>
    </row>
    <row r="17" spans="1:243" s="20" customFormat="1" ht="43.5" customHeight="1">
      <c r="A17" s="65" t="s">
        <v>41</v>
      </c>
      <c r="B17" s="66"/>
      <c r="C17" s="60" t="str">
        <f>SpellNumber($E$2,BB15)</f>
        <v>INR Zero Only</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IA17" s="20" t="s">
        <v>41</v>
      </c>
      <c r="IC17" s="20" t="s">
        <v>47</v>
      </c>
      <c r="IE17" s="21"/>
      <c r="IF17" s="21"/>
      <c r="IG17" s="21"/>
      <c r="IH17" s="21"/>
      <c r="II17" s="21"/>
    </row>
  </sheetData>
  <sheetProtection password="E491" sheet="1"/>
  <mergeCells count="10">
    <mergeCell ref="A9:BC9"/>
    <mergeCell ref="C17:BC17"/>
    <mergeCell ref="A1:L1"/>
    <mergeCell ref="A4:BC4"/>
    <mergeCell ref="A5:BC5"/>
    <mergeCell ref="A6:BC6"/>
    <mergeCell ref="A7:BC7"/>
    <mergeCell ref="B8:BC8"/>
    <mergeCell ref="A15:B15"/>
    <mergeCell ref="A17:B17"/>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Itemcode/Make" prompt="Please enter text" sqref="F15 C13:C14">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O14 M13:M14">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list" allowBlank="1" showErrorMessage="1" sqref="K13:K14">
      <formula1>"Partial Conversion,Full Conversion"</formula1>
      <formula2>0</formula2>
    </dataValidation>
    <dataValidation type="list" allowBlank="1" showInputMessage="1" showErrorMessage="1" sqref="L14:L17 L13">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7" t="s">
        <v>42</v>
      </c>
      <c r="F6" s="67"/>
      <c r="G6" s="67"/>
      <c r="H6" s="67"/>
      <c r="I6" s="67"/>
      <c r="J6" s="67"/>
      <c r="K6" s="67"/>
    </row>
    <row r="7" spans="5:11" ht="15">
      <c r="E7" s="68"/>
      <c r="F7" s="68"/>
      <c r="G7" s="68"/>
      <c r="H7" s="68"/>
      <c r="I7" s="68"/>
      <c r="J7" s="68"/>
      <c r="K7" s="68"/>
    </row>
    <row r="8" spans="5:11" ht="15">
      <c r="E8" s="68"/>
      <c r="F8" s="68"/>
      <c r="G8" s="68"/>
      <c r="H8" s="68"/>
      <c r="I8" s="68"/>
      <c r="J8" s="68"/>
      <c r="K8" s="68"/>
    </row>
    <row r="9" spans="5:11" ht="15">
      <c r="E9" s="68"/>
      <c r="F9" s="68"/>
      <c r="G9" s="68"/>
      <c r="H9" s="68"/>
      <c r="I9" s="68"/>
      <c r="J9" s="68"/>
      <c r="K9" s="68"/>
    </row>
    <row r="10" spans="5:11" ht="15">
      <c r="E10" s="68"/>
      <c r="F10" s="68"/>
      <c r="G10" s="68"/>
      <c r="H10" s="68"/>
      <c r="I10" s="68"/>
      <c r="J10" s="68"/>
      <c r="K10" s="68"/>
    </row>
    <row r="11" spans="5:11" ht="15">
      <c r="E11" s="68"/>
      <c r="F11" s="68"/>
      <c r="G11" s="68"/>
      <c r="H11" s="68"/>
      <c r="I11" s="68"/>
      <c r="J11" s="68"/>
      <c r="K11" s="68"/>
    </row>
    <row r="12" spans="5:11" ht="15">
      <c r="E12" s="68"/>
      <c r="F12" s="68"/>
      <c r="G12" s="68"/>
      <c r="H12" s="68"/>
      <c r="I12" s="68"/>
      <c r="J12" s="68"/>
      <c r="K12" s="68"/>
    </row>
    <row r="13" spans="5:11" ht="15">
      <c r="E13" s="68"/>
      <c r="F13" s="68"/>
      <c r="G13" s="68"/>
      <c r="H13" s="68"/>
      <c r="I13" s="68"/>
      <c r="J13" s="68"/>
      <c r="K13" s="68"/>
    </row>
    <row r="14" spans="5:11" ht="15">
      <c r="E14" s="68"/>
      <c r="F14" s="68"/>
      <c r="G14" s="68"/>
      <c r="H14" s="68"/>
      <c r="I14" s="68"/>
      <c r="J14" s="68"/>
      <c r="K14" s="6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2020-02-07T05:09:15Z</cp:lastPrinted>
  <dcterms:created xsi:type="dcterms:W3CDTF">2009-01-30T06:42:42Z</dcterms:created>
  <dcterms:modified xsi:type="dcterms:W3CDTF">2024-02-05T20:36:16Z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