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firstSheet="1" activeTab="1"/>
  </bookViews>
  <sheets>
    <sheet name="BoQ1" sheetId="1" state="veryHidden" r:id="rId1"/>
    <sheet name="Macros" sheetId="2" r:id="rId2"/>
  </sheets>
  <externalReferences>
    <externalReference r:id="rId5"/>
    <externalReference r:id="rId6"/>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<sst xmlns="http://schemas.openxmlformats.org/spreadsheetml/2006/main" count="108" uniqueCount="55">
  <si>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</si>
  <si>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</si>
  <si>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</si>
  <si>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</si>
  <si>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</si>
  <si>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</si>
  <si>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</si>
  <si>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</si>
  <si>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</si>
  <si>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</si>
  <si>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</si>
  <si>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</si>
  <si>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</si>
  <si>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</si>
  <si>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</si>
  <si>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</si>
  <si>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</si>
  <si>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</si>
  <si>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</si>
  <si>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</si>
  <si>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</si>
  <si>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</si>
  <si>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</si>
  <si>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</si>
  <si>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</si>
  <si>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</si>
  <si>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</si>
  <si>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</si>
  <si>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</si>
  <si>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</si>
  <si>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</si>
  <si>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</si>
  <si>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</si>
  <si>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</si>
  <si>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</si>
  <si>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</si>
  <si>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</si>
  <si>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</si>
  <si>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</si>
  <si>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</si>
  <si>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</si>
  <si>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</si>
  <si>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</si>
  <si>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</si>
  <si>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</si>
  <si>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</si>
  <si>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</si>
  <si>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</si>
  <si>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</si>
  <si>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item1</t>
  </si>
  <si>
    <r>
      <t xml:space="preserve">TEXT </t>
    </r>
    <r>
      <rPr>
        <b/>
        <sz val="16"/>
        <color indexed="10"/>
        <rFont val="Arial"/>
        <family val="2"/>
      </rPr>
      <t>#</t>
    </r>
  </si>
  <si>
    <t>Sqm</t>
  </si>
  <si>
    <t>P/I 2 layer of FRP (fibre reinforced plastic) over inner surface of MS tank, each layer having thickness 0.9 mm including cleaning of surface, drying of surface, drying of surface where FRP have to be laid, making even the surface including flushing with the top of the tank, providing overlap all complete as per the direction of Engineer in Charge</t>
  </si>
  <si>
    <t>Contract No:  &lt;IISER/23-24/EE-EO/RFQ-27&gt;</t>
  </si>
  <si>
    <t>Name of Work: &lt;Providing lining to the STP (80KLD) at IISER Mohali&gt;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</si>
</sst>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i/>
      <sz val="16"/>
      <color indexed="8"/>
      <name val="Calibri"/>
      <family val="2"/>
    </font>
    <font>
      <sz val="16"/>
      <name val="Arial"/>
      <family val="2"/>
    </font>
    <font>
      <b/>
      <sz val="16"/>
      <name val="Arial"/>
      <family val="2"/>
    </font>
    <font>
      <b/>
      <sz val="16"/>
      <color indexed="10"/>
      <name val="Arial"/>
      <family val="2"/>
    </font>
    <font>
      <sz val="16"/>
      <color indexed="8"/>
      <name val="Calibri"/>
      <family val="2"/>
    </font>
    <font>
      <b/>
      <sz val="16"/>
      <name val="Times New Roman"/>
      <family val="1"/>
    </font>
    <font>
      <sz val="16"/>
      <color indexed="8"/>
      <name val="Times New Roman"/>
      <family val="1"/>
    </font>
    <font>
      <sz val="16"/>
      <name val="Times New Roman"/>
      <family val="1"/>
    </font>
    <font>
      <b/>
      <sz val="16"/>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5" fillId="0" borderId="11"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locked="0"/>
    </xf>
    <xf numFmtId="0" fontId="18" fillId="33" borderId="11" xfId="65" applyNumberFormat="1" applyFont="1" applyFill="1" applyBorder="1" applyAlignment="1" applyProtection="1">
      <alignment horizontal="center" vertical="center"/>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34" borderId="11" xfId="59" applyNumberFormat="1" applyFont="1" applyFill="1" applyBorder="1" applyAlignment="1" applyProtection="1">
      <alignment vertical="center" wrapText="1"/>
      <protection/>
    </xf>
    <xf numFmtId="0" fontId="19" fillId="0" borderId="11" xfId="59" applyNumberFormat="1" applyFont="1" applyFill="1" applyBorder="1" applyAlignment="1">
      <alignment horizontal="right" vertical="top"/>
      <protection/>
    </xf>
    <xf numFmtId="0" fontId="14"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23" fillId="0" borderId="0" xfId="59" applyNumberFormat="1" applyFont="1" applyFill="1" applyBorder="1" applyAlignment="1" applyProtection="1">
      <alignment horizontal="center" vertical="top"/>
      <protection/>
    </xf>
    <xf numFmtId="0" fontId="24" fillId="0" borderId="0" xfId="55" applyNumberFormat="1" applyFont="1" applyFill="1" applyBorder="1" applyAlignment="1">
      <alignment vertical="top"/>
      <protection/>
    </xf>
    <xf numFmtId="0" fontId="25" fillId="0" borderId="11" xfId="55" applyNumberFormat="1" applyFont="1" applyFill="1" applyBorder="1" applyAlignment="1">
      <alignment horizontal="center" vertical="top" wrapText="1"/>
      <protection/>
    </xf>
    <xf numFmtId="0" fontId="25" fillId="36" borderId="11" xfId="55" applyNumberFormat="1" applyFont="1" applyFill="1" applyBorder="1" applyAlignment="1">
      <alignment horizontal="center" vertical="top" wrapText="1"/>
      <protection/>
    </xf>
    <xf numFmtId="0" fontId="25" fillId="34" borderId="11" xfId="59" applyNumberFormat="1" applyFont="1" applyFill="1" applyBorder="1" applyAlignment="1">
      <alignment horizontal="left" vertical="top"/>
      <protection/>
    </xf>
    <xf numFmtId="0" fontId="27" fillId="0" borderId="0" xfId="55" applyNumberFormat="1" applyFont="1" applyFill="1" applyAlignment="1">
      <alignment vertical="top"/>
      <protection/>
    </xf>
    <xf numFmtId="0" fontId="28" fillId="0" borderId="11" xfId="55" applyNumberFormat="1" applyFont="1" applyFill="1" applyBorder="1" applyAlignment="1">
      <alignment horizontal="center" vertical="center" wrapText="1"/>
      <protection/>
    </xf>
    <xf numFmtId="0" fontId="29" fillId="0" borderId="11" xfId="0" applyFont="1" applyBorder="1" applyAlignment="1">
      <alignment vertical="top" wrapText="1"/>
    </xf>
    <xf numFmtId="0" fontId="30" fillId="0" borderId="11" xfId="59" applyNumberFormat="1" applyFont="1" applyFill="1" applyBorder="1" applyAlignment="1">
      <alignment horizontal="center" vertical="center" readingOrder="1"/>
      <protection/>
    </xf>
    <xf numFmtId="0" fontId="29" fillId="0" borderId="11" xfId="59" applyNumberFormat="1" applyFont="1" applyFill="1" applyBorder="1" applyAlignment="1">
      <alignment horizontal="center" vertical="center" wrapText="1" readingOrder="1"/>
      <protection/>
    </xf>
    <xf numFmtId="0" fontId="29" fillId="0" borderId="11" xfId="0" applyFont="1" applyBorder="1" applyAlignment="1">
      <alignment horizontal="center" vertical="center" readingOrder="1"/>
    </xf>
    <xf numFmtId="2" fontId="30" fillId="0" borderId="11" xfId="59" applyNumberFormat="1" applyFont="1" applyFill="1" applyBorder="1" applyAlignment="1">
      <alignment horizontal="center" vertical="center" readingOrder="1"/>
      <protection/>
    </xf>
    <xf numFmtId="2" fontId="28" fillId="0" borderId="11" xfId="55" applyNumberFormat="1" applyFont="1" applyFill="1" applyBorder="1" applyAlignment="1" applyProtection="1">
      <alignment horizontal="center" vertical="center" readingOrder="1"/>
      <protection locked="0"/>
    </xf>
    <xf numFmtId="2" fontId="30" fillId="0" borderId="11" xfId="55" applyNumberFormat="1" applyFont="1" applyFill="1" applyBorder="1" applyAlignment="1">
      <alignment horizontal="center" vertical="center" readingOrder="1"/>
      <protection/>
    </xf>
    <xf numFmtId="2" fontId="28" fillId="33" borderId="11" xfId="55" applyNumberFormat="1" applyFont="1" applyFill="1" applyBorder="1" applyAlignment="1" applyProtection="1">
      <alignment horizontal="center" vertical="center" readingOrder="1"/>
      <protection locked="0"/>
    </xf>
    <xf numFmtId="2" fontId="28" fillId="0" borderId="11" xfId="55" applyNumberFormat="1" applyFont="1" applyFill="1" applyBorder="1" applyAlignment="1" applyProtection="1">
      <alignment horizontal="center" vertical="center" wrapText="1" readingOrder="1"/>
      <protection locked="0"/>
    </xf>
    <xf numFmtId="2" fontId="28" fillId="0" borderId="11" xfId="55" applyNumberFormat="1" applyFont="1" applyFill="1" applyBorder="1" applyAlignment="1">
      <alignment horizontal="center" vertical="center" wrapText="1" readingOrder="1"/>
      <protection/>
    </xf>
    <xf numFmtId="2" fontId="28" fillId="0" borderId="11" xfId="59" applyNumberFormat="1" applyFont="1" applyFill="1" applyBorder="1" applyAlignment="1">
      <alignment horizontal="center" vertical="center" readingOrder="1"/>
      <protection/>
    </xf>
    <xf numFmtId="0" fontId="30" fillId="0" borderId="11" xfId="59" applyNumberFormat="1" applyFont="1" applyFill="1" applyBorder="1" applyAlignment="1">
      <alignment horizontal="center" vertical="center" wrapText="1" readingOrder="1"/>
      <protection/>
    </xf>
    <xf numFmtId="0" fontId="31" fillId="0" borderId="11" xfId="59" applyNumberFormat="1" applyFont="1" applyFill="1" applyBorder="1" applyAlignment="1">
      <alignment horizontal="center" vertical="center" readingOrder="1"/>
      <protection/>
    </xf>
    <xf numFmtId="0" fontId="30" fillId="0" borderId="11" xfId="55" applyNumberFormat="1" applyFont="1" applyFill="1" applyBorder="1" applyAlignment="1">
      <alignment horizontal="center" vertical="center" readingOrder="1"/>
      <protection/>
    </xf>
    <xf numFmtId="2" fontId="31" fillId="0" borderId="11" xfId="59"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4"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28" fillId="0" borderId="11" xfId="59" applyNumberFormat="1" applyFont="1" applyFill="1" applyBorder="1" applyAlignment="1">
      <alignment horizontal="center" vertical="center"/>
      <protection/>
    </xf>
    <xf numFmtId="0" fontId="28" fillId="34"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55" zoomScaleNormal="55" zoomScaleSheetLayoutView="55" workbookViewId="0" topLeftCell="A1">
      <selection activeCell="BL11" sqref="BL11"/>
    </sheetView>
  </sheetViews>
  <sheetFormatPr defaultColWidth="9.140625" defaultRowHeight="15"/>
  <cols>
    <col min="1" max="1" width="14.28125" style="1" customWidth="1"/>
    <col min="2" max="2" width="72.7109375" style="4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62.5742187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43" t="s">
        <v>1</v>
      </c>
      <c r="C2" s="7" t="s">
        <v>2</v>
      </c>
      <c r="D2" s="7" t="s">
        <v>3</v>
      </c>
      <c r="E2" s="7" t="s">
        <v>4</v>
      </c>
      <c r="J2" s="8"/>
      <c r="K2" s="8"/>
      <c r="L2" s="8"/>
      <c r="O2" s="5"/>
      <c r="P2" s="5"/>
      <c r="Q2" s="6"/>
    </row>
    <row r="3" spans="1:243" s="4" customFormat="1" ht="30" customHeight="1" hidden="1">
      <c r="A3" s="4" t="s">
        <v>5</v>
      </c>
      <c r="B3" s="44"/>
      <c r="IE3" s="6"/>
      <c r="IF3" s="6"/>
      <c r="IG3" s="6"/>
      <c r="IH3" s="6"/>
      <c r="II3" s="6"/>
    </row>
    <row r="4" spans="1:243" s="9" customFormat="1" ht="30" customHeight="1">
      <c r="A4" s="68" t="s">
        <v>44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86.2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6" customFormat="1" ht="18.75" customHeight="1">
      <c r="A10" s="22" t="s">
        <v>8</v>
      </c>
      <c r="B10" s="45" t="s">
        <v>50</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37" t="s">
        <v>48</v>
      </c>
      <c r="B11" s="46" t="s">
        <v>14</v>
      </c>
      <c r="C11" s="39" t="s">
        <v>15</v>
      </c>
      <c r="D11" s="39" t="s">
        <v>16</v>
      </c>
      <c r="E11" s="39" t="s">
        <v>17</v>
      </c>
      <c r="F11" s="39" t="s">
        <v>18</v>
      </c>
      <c r="G11" s="39"/>
      <c r="H11" s="39"/>
      <c r="I11" s="39" t="s">
        <v>19</v>
      </c>
      <c r="J11" s="39" t="s">
        <v>20</v>
      </c>
      <c r="K11" s="39" t="s">
        <v>21</v>
      </c>
      <c r="L11" s="39" t="s">
        <v>22</v>
      </c>
      <c r="M11" s="40" t="s">
        <v>47</v>
      </c>
      <c r="N11" s="39" t="s">
        <v>23</v>
      </c>
      <c r="O11" s="39" t="s">
        <v>46</v>
      </c>
      <c r="P11" s="39" t="s">
        <v>24</v>
      </c>
      <c r="Q11" s="39" t="s">
        <v>25</v>
      </c>
      <c r="R11" s="39" t="s">
        <v>26</v>
      </c>
      <c r="S11" s="39" t="s">
        <v>27</v>
      </c>
      <c r="T11" s="39" t="s">
        <v>28</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29</v>
      </c>
      <c r="BB11" s="41" t="s">
        <v>43</v>
      </c>
      <c r="BC11" s="42" t="s">
        <v>30</v>
      </c>
      <c r="IE11" s="17"/>
      <c r="IF11" s="17"/>
      <c r="IG11" s="17"/>
      <c r="IH11" s="17"/>
      <c r="II11" s="17"/>
    </row>
    <row r="12" spans="1:243" s="16" customFormat="1" ht="38.25" customHeight="1">
      <c r="A12" s="37">
        <v>1</v>
      </c>
      <c r="B12" s="45">
        <v>2</v>
      </c>
      <c r="C12" s="37">
        <v>3</v>
      </c>
      <c r="D12" s="37">
        <v>4</v>
      </c>
      <c r="E12" s="37">
        <v>5</v>
      </c>
      <c r="F12" s="37">
        <v>6</v>
      </c>
      <c r="G12" s="37">
        <v>7</v>
      </c>
      <c r="H12" s="37">
        <v>8</v>
      </c>
      <c r="I12" s="37">
        <v>9</v>
      </c>
      <c r="J12" s="37">
        <v>10</v>
      </c>
      <c r="K12" s="37">
        <v>11</v>
      </c>
      <c r="L12" s="37">
        <v>12</v>
      </c>
      <c r="M12" s="38">
        <v>6</v>
      </c>
      <c r="N12" s="38">
        <v>8</v>
      </c>
      <c r="O12" s="38">
        <v>9</v>
      </c>
      <c r="P12" s="38">
        <v>10</v>
      </c>
      <c r="Q12" s="38">
        <v>11</v>
      </c>
      <c r="R12" s="38">
        <v>12</v>
      </c>
      <c r="S12" s="38">
        <v>13</v>
      </c>
      <c r="T12" s="38">
        <v>14</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15</v>
      </c>
      <c r="BB12" s="38">
        <v>7</v>
      </c>
      <c r="BC12" s="38">
        <v>8</v>
      </c>
      <c r="IE12" s="17"/>
      <c r="IF12" s="17"/>
      <c r="IG12" s="17"/>
      <c r="IH12" s="17"/>
      <c r="II12" s="17"/>
    </row>
    <row r="13" spans="1:243" s="16" customFormat="1" ht="156" customHeight="1">
      <c r="A13" s="49">
        <v>1</v>
      </c>
      <c r="B13" s="50" t="s">
        <v>52</v>
      </c>
      <c r="C13" s="52" t="s">
        <v>49</v>
      </c>
      <c r="D13" s="53">
        <v>115</v>
      </c>
      <c r="E13" s="53" t="s">
        <v>51</v>
      </c>
      <c r="F13" s="54"/>
      <c r="G13" s="55"/>
      <c r="H13" s="55"/>
      <c r="I13" s="54" t="s">
        <v>32</v>
      </c>
      <c r="J13" s="56">
        <f>IF(I13="Less(-)",-1,1)</f>
        <v>1</v>
      </c>
      <c r="K13" s="55" t="s">
        <v>33</v>
      </c>
      <c r="L13" s="55" t="s">
        <v>4</v>
      </c>
      <c r="M13" s="57"/>
      <c r="N13" s="55"/>
      <c r="O13" s="57"/>
      <c r="P13" s="58"/>
      <c r="Q13" s="55"/>
      <c r="R13" s="55"/>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60">
        <f>BA13+(BA13*O13/100)</f>
        <v>0</v>
      </c>
      <c r="BC13" s="61" t="str">
        <f>SpellNumber(L13,BB13)</f>
        <v>INR Zero Only</v>
      </c>
      <c r="IE13" s="17"/>
      <c r="IF13" s="17"/>
      <c r="IG13" s="17"/>
      <c r="IH13" s="17"/>
      <c r="II13" s="17"/>
    </row>
    <row r="14" spans="1:243" s="18" customFormat="1" ht="58.5" customHeight="1">
      <c r="A14" s="71" t="s">
        <v>35</v>
      </c>
      <c r="B14" s="72"/>
      <c r="C14" s="51"/>
      <c r="D14" s="51"/>
      <c r="E14" s="51"/>
      <c r="F14" s="52"/>
      <c r="G14" s="51"/>
      <c r="H14" s="62"/>
      <c r="I14" s="62"/>
      <c r="J14" s="62"/>
      <c r="K14" s="62"/>
      <c r="L14" s="51"/>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t="e">
        <f>SUM(#REF!)</f>
        <v>#REF!</v>
      </c>
      <c r="BB14" s="64">
        <f>SUM(BB13:BB13)</f>
        <v>0</v>
      </c>
      <c r="BC14" s="61" t="str">
        <f>SpellNumber($E$2,BB14)</f>
        <v>INR Zero Only</v>
      </c>
      <c r="IA14" s="18" t="s">
        <v>35</v>
      </c>
      <c r="IE14" s="19"/>
      <c r="IF14" s="19" t="s">
        <v>34</v>
      </c>
      <c r="IG14" s="19" t="s">
        <v>36</v>
      </c>
      <c r="IH14" s="19">
        <v>10</v>
      </c>
      <c r="II14" s="19" t="s">
        <v>31</v>
      </c>
    </row>
    <row r="15" spans="1:243" s="20" customFormat="1" ht="54.75" customHeight="1" hidden="1">
      <c r="A15" s="36" t="s">
        <v>37</v>
      </c>
      <c r="B15" s="47"/>
      <c r="C15" s="25"/>
      <c r="D15" s="26"/>
      <c r="E15" s="27" t="s">
        <v>38</v>
      </c>
      <c r="F15" s="28"/>
      <c r="G15" s="29"/>
      <c r="H15" s="30"/>
      <c r="I15" s="30"/>
      <c r="J15" s="30"/>
      <c r="K15" s="31"/>
      <c r="L15" s="32"/>
      <c r="M15" s="33" t="s">
        <v>39</v>
      </c>
      <c r="N15" s="30"/>
      <c r="O15" s="24"/>
      <c r="P15" s="24"/>
      <c r="Q15" s="24"/>
      <c r="R15" s="24"/>
      <c r="S15" s="24"/>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4">
        <f>IF(ISBLANK(F15),0,IF(E15="Excess (+)",ROUND(BA14+(BA14*F15),2),IF(E15="Less (-)",ROUND(BA14+(BA14*F15*(-1)),2),0)))</f>
        <v>0</v>
      </c>
      <c r="BB15" s="35">
        <f>ROUND(BA15,0)</f>
        <v>0</v>
      </c>
      <c r="BC15" s="23" t="str">
        <f>SpellNumber(L15,BB15)</f>
        <v> Zero Only</v>
      </c>
      <c r="IA15" s="20" t="s">
        <v>37</v>
      </c>
      <c r="IE15" s="21" t="s">
        <v>38</v>
      </c>
      <c r="IF15" s="21"/>
      <c r="IG15" s="21"/>
      <c r="IH15" s="21"/>
      <c r="II15" s="21"/>
    </row>
    <row r="16" spans="1:243" s="20" customFormat="1" ht="43.5" customHeight="1">
      <c r="A16" s="73" t="s">
        <v>40</v>
      </c>
      <c r="B16" s="74"/>
      <c r="C16" s="66" t="str">
        <f>SpellNumber($E$2,BB14)</f>
        <v>INR Zero Only</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0" t="s">
        <v>40</v>
      </c>
      <c r="IC16" s="20" t="s">
        <v>45</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InputMessage="1" showErrorMessage="1" sqref="L13:L16">
      <formula1>"INR"</formula1>
    </dataValidation>
  </dataValidations>
  <printOptions/>
  <pageMargins left="0.35" right="0.24027777777777778" top="0.75" bottom="0.44027777777777777" header="0.5118055555555555" footer="0.5118055555555555"/>
  <pageSetup horizontalDpi="300" verticalDpi="300" orientation="landscape" paperSize="9" scale="41"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password="E491"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2020-02-07T05:09:15Z</cp:lastPrinted>
  <dcterms:created xsi:type="dcterms:W3CDTF">2009-01-30T06:42:42Z</dcterms:created>
  <dcterms:modified xsi:type="dcterms:W3CDTF">2024-02-02T21:46:21Z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