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<sst xmlns="http://schemas.openxmlformats.org/spreadsheetml/2006/main" count="196" uniqueCount="75">
  <si>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</si>
  <si>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</si>
  <si>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</si>
  <si>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</si>
  <si>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</si>
  <si>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</si>
  <si>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</si>
  <si>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</si>
  <si>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</si>
  <si>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</si>
  <si>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</si>
  <si>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</si>
  <si>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</si>
  <si>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</si>
  <si>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</si>
  <si>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</si>
  <si>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</si>
  <si>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</si>
  <si>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</si>
  <si>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</si>
  <si>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</si>
  <si>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</si>
  <si>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</si>
  <si>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</si>
  <si>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</si>
  <si>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</si>
  <si>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</si>
  <si>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</si>
  <si>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</si>
  <si>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</si>
  <si>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</si>
  <si>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</si>
  <si>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</si>
  <si>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</si>
  <si>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</si>
  <si>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</si>
  <si>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</si>
  <si>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</si>
  <si>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</si>
  <si>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</si>
  <si>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</si>
  <si>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</si>
  <si>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</si>
  <si>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</si>
  <si>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</si>
  <si>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</si>
  <si>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</si>
  <si>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</si>
  <si>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</si>
  <si>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ITEM2</t>
  </si>
  <si>
    <t>ITEM3</t>
  </si>
  <si>
    <t xml:space="preserve">Nos </t>
  </si>
  <si>
    <t>ITEM4</t>
  </si>
  <si>
    <t>Tender Inviting Authority: &lt; Director, IISER Mohali &gt;</t>
  </si>
  <si>
    <t>ITEM5</t>
  </si>
  <si>
    <t>ITEM6</t>
  </si>
  <si>
    <t>ITEM7</t>
  </si>
  <si>
    <t>ITEM8</t>
  </si>
  <si>
    <t>ITEM9</t>
  </si>
  <si>
    <t>Contract No:  &lt;IISERM(1614-2)23/24-Pur-GTE&gt;</t>
  </si>
  <si>
    <t>Freight  Charges ( Unloading &amp; Stacking)</t>
  </si>
  <si>
    <r>
      <rPr>
        <b/>
        <sz val="10"/>
        <color indexed="8"/>
        <rFont val="Times New Roman"/>
        <family val="1"/>
      </rPr>
      <t xml:space="preserve">Optional: Extended ON-SITE Warranty, per year for period of 2 years
</t>
    </r>
    <r>
      <rPr>
        <sz val="10"/>
        <color indexed="8"/>
        <rFont val="Times New Roman"/>
        <family val="1"/>
      </rPr>
      <t>* Bidders to quote per year rate in the column no. 7</t>
    </r>
    <r>
      <rPr>
        <sz val="10"/>
        <color indexed="8"/>
        <rFont val="Times New Roman"/>
        <family val="1"/>
      </rPr>
      <t xml:space="preserve">
(as per Technical details given  below)
</t>
    </r>
  </si>
  <si>
    <r>
      <rPr>
        <b/>
        <sz val="10"/>
        <color indexed="8"/>
        <rFont val="Times New Roman"/>
        <family val="1"/>
      </rPr>
      <t>Optional: AMC for five years after three years of ON-SITE Warranty</t>
    </r>
    <r>
      <rPr>
        <sz val="10"/>
        <color indexed="8"/>
        <rFont val="Times New Roman"/>
        <family val="1"/>
      </rPr>
      <t xml:space="preserve">
(as per Technical details given  below)</t>
    </r>
  </si>
  <si>
    <r>
      <rPr>
        <b/>
        <sz val="10"/>
        <color indexed="8"/>
        <rFont val="Times New Roman"/>
        <family val="1"/>
      </rPr>
      <t>Optional: Branded optical stereo microscope (Olympus/Carl Zeiss) having a objective of 1.25x (or better) and eyepiece of 10x and 20x</t>
    </r>
    <r>
      <rPr>
        <sz val="10"/>
        <color indexed="8"/>
        <rFont val="Times New Roman"/>
        <family val="1"/>
      </rPr>
      <t xml:space="preserve">
(as per Technical details given  below)</t>
    </r>
  </si>
  <si>
    <t>Any other charges, if any (A)
(as per Technical details given  below)</t>
  </si>
  <si>
    <t>Any other charges, if any (B) 
(as per Technical details given  below)</t>
  </si>
  <si>
    <t>Any other charges, if any (C)  Insurance charges, if any, for CIP shipment
(as per Technical details given  below)</t>
  </si>
  <si>
    <t>Any other charges, if any (D) Freight/shipping charges, to be included CIP
(as per Technical details given  below)</t>
  </si>
  <si>
    <t>Any other charges, if any (E) 
(as per Technical details given  below)</t>
  </si>
  <si>
    <t xml:space="preserve">
Name of Work:&lt; Supply, Installation and Commissioning of Single Crystal X Ray Diffractometer alongwith Accessories &gt;
 </t>
  </si>
  <si>
    <t>Supply, Installation and Commissioning of Single Crystal X Ray Diffractometer alongwith accessories, spares and integrated parts of the system (Video Microscope and Ilumination, Application Software, Desktop PC and UPS)
(as per Technical details given  below)</t>
  </si>
  <si>
    <t xml:space="preserve">Optional: Extended ON-SITE Warranty, per year for period of 2 years
* Bidders to quote per year rate in the column no. 7
(as per Technical details given  below)
</t>
  </si>
  <si>
    <t>Optional: AMC for five years after three years of ON-SITE Warranty
(as per Technical details given  below)</t>
  </si>
  <si>
    <t>Optional: Branded optical stereo microscope (Olympus/Carl Zeiss) having a objective of 1.25x (or better) and eyepiece of 10x and 20x
(as per Technical details given  below)</t>
  </si>
  <si>
    <r>
      <rPr>
        <b/>
        <sz val="11"/>
        <color indexed="8"/>
        <rFont val="Times New Roman"/>
        <family val="1"/>
      </rPr>
      <t xml:space="preserve">Supply, installation, and commissioning of Single Crystal X-ray diffractometer along with the tendered cryosystem, standard spares, and integrated parts of the system (Video microscope, illumination unit, Application software, desktop PC, suitable UPS), onsite user training as per technical details of the Tender
</t>
    </r>
    <r>
      <rPr>
        <sz val="10"/>
        <color indexed="8"/>
        <rFont val="Times New Roman"/>
        <family val="1"/>
      </rPr>
      <t>(as per Technical details given  below)</t>
    </r>
  </si>
</sst>
</file>

<file path=xl/styles.xml><?xml version="1.0" encoding="utf-8"?>
<styleSheet xmlns="http://schemas.openxmlformats.org/spreadsheetml/2006/main">
  <numFmts count="3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0;\-&quot;R&quot;#,##0"/>
    <numFmt numFmtId="173" formatCode="&quot;R&quot;#,##0;[Red]\-&quot;R&quot;#,##0"/>
    <numFmt numFmtId="174" formatCode="&quot;R&quot;#,##0.00;\-&quot;R&quot;#,##0.00"/>
    <numFmt numFmtId="175" formatCode="&quot;R&quot;#,##0.00;[Red]\-&quot;R&quot;#,##0.00"/>
    <numFmt numFmtId="176" formatCode="_-&quot;R&quot;* #,##0_-;\-&quot;R&quot;* #,##0_-;_-&quot;R&quot;* &quot;-&quot;_-;_-@_-"/>
    <numFmt numFmtId="177" formatCode="_-* #,##0_-;\-* #,##0_-;_-* &quot;-&quot;_-;_-@_-"/>
    <numFmt numFmtId="178" formatCode="_-&quot;R&quot;* #,##0.00_-;\-&quot;R&quot;* #,##0.00_-;_-&quot;R&quot;* &quot;-&quot;??_-;_-@_-"/>
    <numFmt numFmtId="179" formatCode="_-* #,##0.00_-;\-* #,##0.00_-;_-* &quot;-&quot;??_-;_-@_-"/>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 numFmtId="187"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7"/>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8"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76">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4" fillId="0" borderId="0" xfId="55" applyNumberFormat="1" applyFont="1" applyFill="1" applyAlignment="1" applyProtection="1">
      <alignment vertical="top"/>
      <protection/>
    </xf>
    <xf numFmtId="0" fontId="5" fillId="0" borderId="0" xfId="55" applyNumberFormat="1" applyFont="1" applyFill="1" applyAlignment="1" applyProtection="1">
      <alignment vertical="top"/>
      <protection/>
    </xf>
    <xf numFmtId="2" fontId="7" fillId="0" borderId="13" xfId="55" applyNumberFormat="1" applyFont="1" applyFill="1" applyBorder="1" applyAlignment="1" applyProtection="1">
      <alignment horizontal="right" vertical="top"/>
      <protection locked="0"/>
    </xf>
    <xf numFmtId="2" fontId="7" fillId="34"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3"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0" fillId="0" borderId="0" xfId="55" applyNumberFormat="1" applyFill="1" applyAlignment="1">
      <alignment horizontal="center"/>
      <protection/>
    </xf>
    <xf numFmtId="0" fontId="4" fillId="0" borderId="0" xfId="55" applyNumberFormat="1" applyFont="1" applyFill="1" applyAlignment="1">
      <alignment vertical="top" wrapText="1"/>
      <protection/>
    </xf>
    <xf numFmtId="0" fontId="7" fillId="35" borderId="11" xfId="55" applyNumberFormat="1" applyFont="1" applyFill="1" applyBorder="1" applyAlignment="1">
      <alignment horizontal="center" vertical="top" wrapText="1"/>
      <protection/>
    </xf>
    <xf numFmtId="0" fontId="25" fillId="0" borderId="13" xfId="0" applyFont="1" applyFill="1" applyBorder="1" applyAlignment="1">
      <alignment horizontal="justify" vertical="top" wrapText="1"/>
    </xf>
    <xf numFmtId="0" fontId="0" fillId="0" borderId="13" xfId="0" applyFill="1" applyBorder="1" applyAlignment="1">
      <alignment horizontal="center" vertical="top"/>
    </xf>
    <xf numFmtId="2" fontId="4" fillId="0" borderId="13" xfId="59" applyNumberFormat="1" applyFont="1" applyFill="1" applyBorder="1" applyAlignment="1">
      <alignment horizontal="center" vertical="top"/>
      <protection/>
    </xf>
    <xf numFmtId="2" fontId="7" fillId="0" borderId="13" xfId="55" applyNumberFormat="1" applyFont="1" applyFill="1" applyBorder="1" applyAlignment="1" applyProtection="1">
      <alignment horizontal="center" vertical="top"/>
      <protection locked="0"/>
    </xf>
    <xf numFmtId="2" fontId="7" fillId="0" borderId="13" xfId="55" applyNumberFormat="1" applyFont="1" applyFill="1" applyBorder="1" applyAlignment="1" applyProtection="1">
      <alignment horizontal="center" vertical="top"/>
      <protection/>
    </xf>
    <xf numFmtId="2" fontId="4" fillId="0" borderId="13" xfId="55" applyNumberFormat="1" applyFont="1" applyFill="1" applyBorder="1" applyAlignment="1">
      <alignment horizontal="center" vertical="top"/>
      <protection/>
    </xf>
    <xf numFmtId="0" fontId="4" fillId="0" borderId="13" xfId="59" applyNumberFormat="1" applyFont="1" applyFill="1" applyBorder="1" applyAlignment="1">
      <alignment horizontal="center" vertical="top"/>
      <protection/>
    </xf>
    <xf numFmtId="0" fontId="23" fillId="0" borderId="13" xfId="59" applyNumberFormat="1" applyFont="1" applyFill="1" applyBorder="1" applyAlignment="1">
      <alignment vertical="top" wrapText="1" readingOrder="1"/>
      <protection/>
    </xf>
    <xf numFmtId="2" fontId="7" fillId="0" borderId="13" xfId="57"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7" fillId="0" borderId="13" xfId="59" applyNumberFormat="1" applyFont="1" applyFill="1" applyBorder="1" applyAlignment="1">
      <alignment horizontal="left" vertical="top"/>
      <protection/>
    </xf>
    <xf numFmtId="0" fontId="4" fillId="0" borderId="13" xfId="59" applyNumberFormat="1" applyFont="1" applyFill="1" applyBorder="1" applyAlignment="1">
      <alignment vertical="top"/>
      <protection/>
    </xf>
    <xf numFmtId="0" fontId="1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2" fontId="14" fillId="0" borderId="13" xfId="59" applyNumberFormat="1" applyFont="1" applyFill="1" applyBorder="1" applyAlignment="1">
      <alignment vertical="top"/>
      <protection/>
    </xf>
    <xf numFmtId="0" fontId="15" fillId="0" borderId="13" xfId="55" applyNumberFormat="1" applyFont="1" applyFill="1" applyBorder="1" applyAlignment="1" applyProtection="1">
      <alignment vertical="top"/>
      <protection/>
    </xf>
    <xf numFmtId="0" fontId="16" fillId="0" borderId="13" xfId="59" applyNumberFormat="1" applyFont="1" applyFill="1" applyBorder="1" applyAlignment="1" applyProtection="1">
      <alignment horizontal="center" vertical="center" wrapText="1"/>
      <protection locked="0"/>
    </xf>
    <xf numFmtId="0" fontId="17" fillId="34" borderId="13" xfId="59" applyNumberFormat="1" applyFont="1" applyFill="1" applyBorder="1" applyAlignment="1" applyProtection="1">
      <alignment vertical="center" wrapText="1"/>
      <protection locked="0"/>
    </xf>
    <xf numFmtId="0" fontId="18" fillId="34" borderId="13" xfId="65" applyNumberFormat="1" applyFont="1" applyFill="1" applyBorder="1" applyAlignment="1" applyProtection="1">
      <alignment horizontal="center" vertical="center"/>
      <protection/>
    </xf>
    <xf numFmtId="0" fontId="15" fillId="0" borderId="13" xfId="59" applyNumberFormat="1" applyFont="1" applyFill="1" applyBorder="1" applyAlignment="1">
      <alignment vertical="top"/>
      <protection/>
    </xf>
    <xf numFmtId="0" fontId="4" fillId="0" borderId="13" xfId="55" applyNumberFormat="1" applyFont="1" applyFill="1" applyBorder="1" applyAlignment="1" applyProtection="1">
      <alignment vertical="top"/>
      <protection/>
    </xf>
    <xf numFmtId="0" fontId="12" fillId="0" borderId="13" xfId="59" applyNumberFormat="1" applyFont="1" applyFill="1" applyBorder="1" applyAlignment="1" applyProtection="1">
      <alignment vertical="center" wrapText="1"/>
      <protection locked="0"/>
    </xf>
    <xf numFmtId="0" fontId="12" fillId="0" borderId="13" xfId="65" applyNumberFormat="1" applyFont="1" applyFill="1" applyBorder="1" applyAlignment="1" applyProtection="1">
      <alignment vertical="center" wrapText="1"/>
      <protection locked="0"/>
    </xf>
    <xf numFmtId="0" fontId="16" fillId="0" borderId="13" xfId="59" applyNumberFormat="1" applyFont="1" applyFill="1" applyBorder="1" applyAlignment="1" applyProtection="1">
      <alignment vertical="center" wrapText="1"/>
      <protection/>
    </xf>
    <xf numFmtId="0" fontId="19" fillId="0" borderId="13" xfId="59" applyNumberFormat="1" applyFont="1" applyFill="1" applyBorder="1" applyAlignment="1">
      <alignment horizontal="right" vertical="top"/>
      <protection/>
    </xf>
    <xf numFmtId="0" fontId="14" fillId="0" borderId="13" xfId="59" applyNumberFormat="1" applyFont="1" applyFill="1" applyBorder="1" applyAlignment="1">
      <alignment horizontal="right" vertical="top"/>
      <protection/>
    </xf>
    <xf numFmtId="0" fontId="1" fillId="0" borderId="13" xfId="59" applyNumberFormat="1" applyFont="1" applyFill="1" applyBorder="1" applyAlignment="1">
      <alignment horizontal="center" vertical="top"/>
      <protection/>
    </xf>
    <xf numFmtId="0" fontId="25" fillId="0" borderId="13" xfId="0" applyFont="1" applyFill="1" applyBorder="1" applyAlignment="1">
      <alignment horizontal="left" vertical="top" wrapText="1"/>
    </xf>
    <xf numFmtId="181" fontId="24" fillId="0" borderId="13" xfId="0" applyNumberFormat="1" applyFont="1" applyFill="1" applyBorder="1" applyAlignment="1">
      <alignment horizontal="center" vertical="top" wrapText="1"/>
    </xf>
    <xf numFmtId="0" fontId="11" fillId="0" borderId="14"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5" xfId="55" applyNumberFormat="1" applyFont="1" applyFill="1" applyBorder="1" applyAlignment="1" applyProtection="1">
      <alignment horizontal="center" wrapText="1"/>
      <protection locked="0"/>
    </xf>
    <xf numFmtId="0" fontId="7" fillId="36" borderId="14" xfId="59" applyNumberFormat="1" applyFont="1" applyFill="1" applyBorder="1" applyAlignment="1" applyProtection="1">
      <alignment horizontal="left" vertical="top" wrapText="1"/>
      <protection locked="0"/>
    </xf>
    <xf numFmtId="0" fontId="7" fillId="36" borderId="14"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xf numFmtId="0" fontId="43" fillId="0" borderId="13" xfId="0" applyFont="1" applyFill="1" applyBorder="1" applyAlignment="1">
      <alignment horizontal="left" vertical="top"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2114550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24"/>
  <sheetViews>
    <sheetView showGridLines="0" zoomScalePageLayoutView="0" workbookViewId="0" topLeftCell="A1">
      <selection activeCell="B14" sqref="B14"/>
    </sheetView>
  </sheetViews>
  <sheetFormatPr defaultColWidth="9.140625" defaultRowHeight="15"/>
  <cols>
    <col min="1" max="1" width="15.00390625" style="1" customWidth="1"/>
    <col min="2" max="2" width="63.8515625" style="1" customWidth="1"/>
    <col min="3" max="3" width="13.57421875" style="1" hidden="1" customWidth="1"/>
    <col min="4" max="4" width="12.421875" style="33"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32.421875" style="1" customWidth="1"/>
    <col min="56" max="238" width="9.140625" style="1" customWidth="1"/>
    <col min="239" max="243" width="9.140625" style="3" customWidth="1"/>
    <col min="244" max="16384" width="9.140625" style="1" customWidth="1"/>
  </cols>
  <sheetData>
    <row r="1" spans="1:243" s="4" customFormat="1" ht="30" customHeight="1">
      <c r="A1" s="67" t="str">
        <f>B2&amp;" BoQ"</f>
        <v>Item Wise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32"/>
      <c r="IE3" s="6"/>
      <c r="IF3" s="6"/>
      <c r="IG3" s="6"/>
      <c r="IH3" s="6"/>
      <c r="II3" s="6"/>
    </row>
    <row r="4" spans="1:243" s="9" customFormat="1" ht="30" customHeight="1">
      <c r="A4" s="68" t="s">
        <v>53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29.25" customHeight="1">
      <c r="A5" s="69" t="s">
        <v>69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 customHeight="1">
      <c r="A6" s="68" t="s">
        <v>59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70" t="s">
        <v>6</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33.75" customHeight="1">
      <c r="A8" s="11" t="s">
        <v>7</v>
      </c>
      <c r="B8" s="71"/>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IE8" s="13"/>
      <c r="IF8" s="13"/>
      <c r="IG8" s="13"/>
      <c r="IH8" s="13"/>
      <c r="II8" s="13"/>
    </row>
    <row r="9" spans="1:243" s="14" customFormat="1" ht="61.5" customHeight="1">
      <c r="A9" s="65" t="s">
        <v>8</v>
      </c>
      <c r="B9" s="65"/>
      <c r="C9" s="65"/>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47</v>
      </c>
      <c r="P11" s="19" t="s">
        <v>60</v>
      </c>
      <c r="Q11" s="19" t="s">
        <v>27</v>
      </c>
      <c r="R11" s="19" t="s">
        <v>28</v>
      </c>
      <c r="S11" s="19" t="s">
        <v>29</v>
      </c>
      <c r="T11" s="19" t="s">
        <v>30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31</v>
      </c>
      <c r="BB11" s="21" t="s">
        <v>32</v>
      </c>
      <c r="BC11" s="22" t="s">
        <v>33</v>
      </c>
      <c r="IE11" s="18"/>
      <c r="IF11" s="18"/>
      <c r="IG11" s="18"/>
      <c r="IH11" s="18"/>
      <c r="II11" s="18"/>
    </row>
    <row r="12" spans="1:243" s="17" customFormat="1" ht="15">
      <c r="A12" s="16">
        <v>1</v>
      </c>
      <c r="B12" s="35">
        <v>2</v>
      </c>
      <c r="C12" s="35">
        <v>3</v>
      </c>
      <c r="D12" s="35">
        <v>4</v>
      </c>
      <c r="E12" s="35">
        <v>5</v>
      </c>
      <c r="F12" s="35">
        <v>6</v>
      </c>
      <c r="G12" s="35">
        <v>7</v>
      </c>
      <c r="H12" s="35">
        <v>8</v>
      </c>
      <c r="I12" s="35">
        <v>9</v>
      </c>
      <c r="J12" s="35">
        <v>10</v>
      </c>
      <c r="K12" s="35">
        <v>11</v>
      </c>
      <c r="L12" s="35">
        <v>12</v>
      </c>
      <c r="M12" s="35">
        <v>7</v>
      </c>
      <c r="N12" s="35">
        <v>8</v>
      </c>
      <c r="O12" s="35">
        <v>9</v>
      </c>
      <c r="P12" s="35">
        <v>10</v>
      </c>
      <c r="Q12" s="35">
        <v>11</v>
      </c>
      <c r="R12" s="35">
        <v>12</v>
      </c>
      <c r="S12" s="35">
        <v>13</v>
      </c>
      <c r="T12" s="35">
        <v>14</v>
      </c>
      <c r="U12" s="35">
        <v>21</v>
      </c>
      <c r="V12" s="35">
        <v>22</v>
      </c>
      <c r="W12" s="35">
        <v>23</v>
      </c>
      <c r="X12" s="35">
        <v>24</v>
      </c>
      <c r="Y12" s="35">
        <v>25</v>
      </c>
      <c r="Z12" s="35">
        <v>26</v>
      </c>
      <c r="AA12" s="35">
        <v>27</v>
      </c>
      <c r="AB12" s="35">
        <v>28</v>
      </c>
      <c r="AC12" s="35">
        <v>29</v>
      </c>
      <c r="AD12" s="35">
        <v>30</v>
      </c>
      <c r="AE12" s="35">
        <v>31</v>
      </c>
      <c r="AF12" s="35">
        <v>32</v>
      </c>
      <c r="AG12" s="35">
        <v>33</v>
      </c>
      <c r="AH12" s="35">
        <v>34</v>
      </c>
      <c r="AI12" s="35">
        <v>35</v>
      </c>
      <c r="AJ12" s="35">
        <v>36</v>
      </c>
      <c r="AK12" s="35">
        <v>37</v>
      </c>
      <c r="AL12" s="35">
        <v>38</v>
      </c>
      <c r="AM12" s="35">
        <v>39</v>
      </c>
      <c r="AN12" s="35">
        <v>40</v>
      </c>
      <c r="AO12" s="35">
        <v>41</v>
      </c>
      <c r="AP12" s="35">
        <v>42</v>
      </c>
      <c r="AQ12" s="35">
        <v>43</v>
      </c>
      <c r="AR12" s="35">
        <v>44</v>
      </c>
      <c r="AS12" s="35">
        <v>45</v>
      </c>
      <c r="AT12" s="35">
        <v>46</v>
      </c>
      <c r="AU12" s="35">
        <v>47</v>
      </c>
      <c r="AV12" s="35">
        <v>48</v>
      </c>
      <c r="AW12" s="35">
        <v>49</v>
      </c>
      <c r="AX12" s="35">
        <v>50</v>
      </c>
      <c r="AY12" s="35">
        <v>51</v>
      </c>
      <c r="AZ12" s="35">
        <v>52</v>
      </c>
      <c r="BA12" s="35">
        <v>15</v>
      </c>
      <c r="BB12" s="35">
        <v>16</v>
      </c>
      <c r="BC12" s="35">
        <v>17</v>
      </c>
      <c r="IE12" s="18"/>
      <c r="IF12" s="18"/>
      <c r="IG12" s="18"/>
      <c r="IH12" s="18"/>
      <c r="II12" s="18"/>
    </row>
    <row r="13" spans="1:243" s="23" customFormat="1" ht="89.25" customHeight="1">
      <c r="A13" s="62">
        <v>1.1</v>
      </c>
      <c r="B13" s="75" t="s">
        <v>74</v>
      </c>
      <c r="C13" s="43" t="s">
        <v>48</v>
      </c>
      <c r="D13" s="64">
        <v>1</v>
      </c>
      <c r="E13" s="37" t="s">
        <v>35</v>
      </c>
      <c r="F13" s="38"/>
      <c r="G13" s="39"/>
      <c r="H13" s="40"/>
      <c r="I13" s="38" t="s">
        <v>36</v>
      </c>
      <c r="J13" s="41">
        <f aca="true" t="shared" si="0" ref="J13:J21">IF(I13="Less(-)",-1,1)</f>
        <v>1</v>
      </c>
      <c r="K13" s="39" t="s">
        <v>37</v>
      </c>
      <c r="L13" s="39" t="s">
        <v>4</v>
      </c>
      <c r="M13" s="28"/>
      <c r="N13" s="27"/>
      <c r="O13" s="28"/>
      <c r="P13" s="28"/>
      <c r="Q13" s="27"/>
      <c r="R13" s="27"/>
      <c r="S13" s="29"/>
      <c r="T13" s="29"/>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1">
        <f aca="true" t="shared" si="1" ref="BA13:BA21">D13*M13</f>
        <v>0</v>
      </c>
      <c r="BB13" s="44">
        <f aca="true" t="shared" si="2" ref="BB13:BB21">D13*M13+N13+O13+P13+Q13+R13</f>
        <v>0</v>
      </c>
      <c r="BC13" s="45" t="str">
        <f aca="true" t="shared" si="3" ref="BC13:BC21">SpellNumber(L13,BB13)</f>
        <v>INR Zero Only</v>
      </c>
      <c r="IA13" s="23">
        <v>1.1</v>
      </c>
      <c r="IB13" s="34" t="s">
        <v>70</v>
      </c>
      <c r="IC13" s="23" t="s">
        <v>48</v>
      </c>
      <c r="ID13" s="23">
        <v>1</v>
      </c>
      <c r="IE13" s="24" t="s">
        <v>35</v>
      </c>
      <c r="IF13" s="24" t="s">
        <v>38</v>
      </c>
      <c r="IG13" s="24" t="s">
        <v>34</v>
      </c>
      <c r="IH13" s="24">
        <v>123.223</v>
      </c>
      <c r="II13" s="24" t="s">
        <v>35</v>
      </c>
    </row>
    <row r="14" spans="1:243" s="23" customFormat="1" ht="45" customHeight="1">
      <c r="A14" s="62">
        <v>1.2</v>
      </c>
      <c r="B14" s="63" t="s">
        <v>61</v>
      </c>
      <c r="C14" s="43" t="s">
        <v>49</v>
      </c>
      <c r="D14" s="64">
        <v>2</v>
      </c>
      <c r="E14" s="37" t="s">
        <v>35</v>
      </c>
      <c r="F14" s="38"/>
      <c r="G14" s="39"/>
      <c r="H14" s="40"/>
      <c r="I14" s="38" t="s">
        <v>36</v>
      </c>
      <c r="J14" s="41">
        <f t="shared" si="0"/>
        <v>1</v>
      </c>
      <c r="K14" s="39" t="s">
        <v>37</v>
      </c>
      <c r="L14" s="39" t="s">
        <v>4</v>
      </c>
      <c r="M14" s="28"/>
      <c r="N14" s="27"/>
      <c r="O14" s="28"/>
      <c r="P14" s="28"/>
      <c r="Q14" s="27"/>
      <c r="R14" s="27"/>
      <c r="S14" s="29"/>
      <c r="T14" s="29"/>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1">
        <f t="shared" si="1"/>
        <v>0</v>
      </c>
      <c r="BB14" s="44">
        <f t="shared" si="2"/>
        <v>0</v>
      </c>
      <c r="BC14" s="45" t="str">
        <f t="shared" si="3"/>
        <v>INR Zero Only</v>
      </c>
      <c r="IA14" s="23">
        <v>1.2</v>
      </c>
      <c r="IB14" s="34" t="s">
        <v>71</v>
      </c>
      <c r="IC14" s="23" t="s">
        <v>49</v>
      </c>
      <c r="ID14" s="23">
        <v>2</v>
      </c>
      <c r="IE14" s="24" t="s">
        <v>35</v>
      </c>
      <c r="IF14" s="24" t="s">
        <v>38</v>
      </c>
      <c r="IG14" s="24" t="s">
        <v>34</v>
      </c>
      <c r="IH14" s="24">
        <v>123.223</v>
      </c>
      <c r="II14" s="24" t="s">
        <v>35</v>
      </c>
    </row>
    <row r="15" spans="1:243" s="23" customFormat="1" ht="34.5" customHeight="1">
      <c r="A15" s="62">
        <v>1.3</v>
      </c>
      <c r="B15" s="63" t="s">
        <v>62</v>
      </c>
      <c r="C15" s="43" t="s">
        <v>50</v>
      </c>
      <c r="D15" s="64">
        <v>1</v>
      </c>
      <c r="E15" s="37" t="s">
        <v>35</v>
      </c>
      <c r="F15" s="38"/>
      <c r="G15" s="39"/>
      <c r="H15" s="40"/>
      <c r="I15" s="38" t="s">
        <v>36</v>
      </c>
      <c r="J15" s="41">
        <f t="shared" si="0"/>
        <v>1</v>
      </c>
      <c r="K15" s="39" t="s">
        <v>37</v>
      </c>
      <c r="L15" s="39" t="s">
        <v>4</v>
      </c>
      <c r="M15" s="28"/>
      <c r="N15" s="27"/>
      <c r="O15" s="28"/>
      <c r="P15" s="28"/>
      <c r="Q15" s="27"/>
      <c r="R15" s="27"/>
      <c r="S15" s="29"/>
      <c r="T15" s="29"/>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1">
        <f t="shared" si="1"/>
        <v>0</v>
      </c>
      <c r="BB15" s="44">
        <f t="shared" si="2"/>
        <v>0</v>
      </c>
      <c r="BC15" s="45" t="str">
        <f t="shared" si="3"/>
        <v>INR Zero Only</v>
      </c>
      <c r="IA15" s="23">
        <v>1.3</v>
      </c>
      <c r="IB15" s="34" t="s">
        <v>72</v>
      </c>
      <c r="IC15" s="23" t="s">
        <v>50</v>
      </c>
      <c r="ID15" s="23">
        <v>1</v>
      </c>
      <c r="IE15" s="24" t="s">
        <v>35</v>
      </c>
      <c r="IF15" s="24" t="s">
        <v>38</v>
      </c>
      <c r="IG15" s="24" t="s">
        <v>34</v>
      </c>
      <c r="IH15" s="24">
        <v>123.223</v>
      </c>
      <c r="II15" s="24" t="s">
        <v>35</v>
      </c>
    </row>
    <row r="16" spans="1:243" s="23" customFormat="1" ht="45" customHeight="1">
      <c r="A16" s="62">
        <v>1.4</v>
      </c>
      <c r="B16" s="63" t="s">
        <v>63</v>
      </c>
      <c r="C16" s="43" t="s">
        <v>52</v>
      </c>
      <c r="D16" s="64">
        <v>1</v>
      </c>
      <c r="E16" s="37" t="s">
        <v>35</v>
      </c>
      <c r="F16" s="38"/>
      <c r="G16" s="39"/>
      <c r="H16" s="40"/>
      <c r="I16" s="38" t="s">
        <v>36</v>
      </c>
      <c r="J16" s="41">
        <f t="shared" si="0"/>
        <v>1</v>
      </c>
      <c r="K16" s="39" t="s">
        <v>37</v>
      </c>
      <c r="L16" s="39" t="s">
        <v>4</v>
      </c>
      <c r="M16" s="28"/>
      <c r="N16" s="27"/>
      <c r="O16" s="28"/>
      <c r="P16" s="28"/>
      <c r="Q16" s="27"/>
      <c r="R16" s="27"/>
      <c r="S16" s="29"/>
      <c r="T16" s="29"/>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1">
        <f t="shared" si="1"/>
        <v>0</v>
      </c>
      <c r="BB16" s="44">
        <f t="shared" si="2"/>
        <v>0</v>
      </c>
      <c r="BC16" s="45" t="str">
        <f t="shared" si="3"/>
        <v>INR Zero Only</v>
      </c>
      <c r="IA16" s="23">
        <v>1.4</v>
      </c>
      <c r="IB16" s="34" t="s">
        <v>73</v>
      </c>
      <c r="IC16" s="23" t="s">
        <v>52</v>
      </c>
      <c r="ID16" s="23">
        <v>1</v>
      </c>
      <c r="IE16" s="24" t="s">
        <v>35</v>
      </c>
      <c r="IF16" s="24" t="s">
        <v>38</v>
      </c>
      <c r="IG16" s="24" t="s">
        <v>34</v>
      </c>
      <c r="IH16" s="24">
        <v>123.223</v>
      </c>
      <c r="II16" s="24" t="s">
        <v>35</v>
      </c>
    </row>
    <row r="17" spans="1:243" s="23" customFormat="1" ht="30.75" customHeight="1">
      <c r="A17" s="62">
        <v>1.5</v>
      </c>
      <c r="B17" s="36" t="s">
        <v>64</v>
      </c>
      <c r="C17" s="43" t="s">
        <v>54</v>
      </c>
      <c r="D17" s="64">
        <v>1</v>
      </c>
      <c r="E17" s="37" t="s">
        <v>35</v>
      </c>
      <c r="F17" s="38"/>
      <c r="G17" s="39"/>
      <c r="H17" s="40"/>
      <c r="I17" s="38" t="s">
        <v>36</v>
      </c>
      <c r="J17" s="41">
        <f t="shared" si="0"/>
        <v>1</v>
      </c>
      <c r="K17" s="39" t="s">
        <v>37</v>
      </c>
      <c r="L17" s="39" t="s">
        <v>4</v>
      </c>
      <c r="M17" s="28"/>
      <c r="N17" s="27"/>
      <c r="O17" s="28"/>
      <c r="P17" s="28"/>
      <c r="Q17" s="27"/>
      <c r="R17" s="27"/>
      <c r="S17" s="29"/>
      <c r="T17" s="29"/>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1">
        <f t="shared" si="1"/>
        <v>0</v>
      </c>
      <c r="BB17" s="44">
        <f t="shared" si="2"/>
        <v>0</v>
      </c>
      <c r="BC17" s="45" t="str">
        <f t="shared" si="3"/>
        <v>INR Zero Only</v>
      </c>
      <c r="IA17" s="23">
        <v>1.5</v>
      </c>
      <c r="IB17" s="34" t="s">
        <v>64</v>
      </c>
      <c r="IC17" s="23" t="s">
        <v>54</v>
      </c>
      <c r="ID17" s="23">
        <v>1</v>
      </c>
      <c r="IE17" s="24" t="s">
        <v>35</v>
      </c>
      <c r="IF17" s="24" t="s">
        <v>38</v>
      </c>
      <c r="IG17" s="24" t="s">
        <v>34</v>
      </c>
      <c r="IH17" s="24">
        <v>123.223</v>
      </c>
      <c r="II17" s="24" t="s">
        <v>35</v>
      </c>
    </row>
    <row r="18" spans="1:243" s="23" customFormat="1" ht="30.75" customHeight="1">
      <c r="A18" s="62">
        <v>1.6</v>
      </c>
      <c r="B18" s="36" t="s">
        <v>65</v>
      </c>
      <c r="C18" s="43" t="s">
        <v>55</v>
      </c>
      <c r="D18" s="64">
        <v>1</v>
      </c>
      <c r="E18" s="37" t="s">
        <v>35</v>
      </c>
      <c r="F18" s="38"/>
      <c r="G18" s="39"/>
      <c r="H18" s="40"/>
      <c r="I18" s="38" t="s">
        <v>36</v>
      </c>
      <c r="J18" s="41">
        <f t="shared" si="0"/>
        <v>1</v>
      </c>
      <c r="K18" s="39" t="s">
        <v>37</v>
      </c>
      <c r="L18" s="39" t="s">
        <v>4</v>
      </c>
      <c r="M18" s="28"/>
      <c r="N18" s="27"/>
      <c r="O18" s="28"/>
      <c r="P18" s="28"/>
      <c r="Q18" s="27"/>
      <c r="R18" s="27"/>
      <c r="S18" s="29"/>
      <c r="T18" s="29"/>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1">
        <f t="shared" si="1"/>
        <v>0</v>
      </c>
      <c r="BB18" s="44">
        <f t="shared" si="2"/>
        <v>0</v>
      </c>
      <c r="BC18" s="45" t="str">
        <f t="shared" si="3"/>
        <v>INR Zero Only</v>
      </c>
      <c r="IA18" s="23">
        <v>1.6</v>
      </c>
      <c r="IB18" s="34" t="s">
        <v>65</v>
      </c>
      <c r="IC18" s="23" t="s">
        <v>55</v>
      </c>
      <c r="ID18" s="23">
        <v>1</v>
      </c>
      <c r="IE18" s="24" t="s">
        <v>35</v>
      </c>
      <c r="IF18" s="24" t="s">
        <v>38</v>
      </c>
      <c r="IG18" s="24" t="s">
        <v>34</v>
      </c>
      <c r="IH18" s="24">
        <v>123.223</v>
      </c>
      <c r="II18" s="24" t="s">
        <v>35</v>
      </c>
    </row>
    <row r="19" spans="1:243" s="23" customFormat="1" ht="34.5" customHeight="1">
      <c r="A19" s="62">
        <v>1.7</v>
      </c>
      <c r="B19" s="36" t="s">
        <v>66</v>
      </c>
      <c r="C19" s="43" t="s">
        <v>56</v>
      </c>
      <c r="D19" s="64">
        <v>1</v>
      </c>
      <c r="E19" s="37" t="s">
        <v>35</v>
      </c>
      <c r="F19" s="38"/>
      <c r="G19" s="39"/>
      <c r="H19" s="40"/>
      <c r="I19" s="38" t="s">
        <v>36</v>
      </c>
      <c r="J19" s="41">
        <f t="shared" si="0"/>
        <v>1</v>
      </c>
      <c r="K19" s="39" t="s">
        <v>37</v>
      </c>
      <c r="L19" s="39" t="s">
        <v>4</v>
      </c>
      <c r="M19" s="28"/>
      <c r="N19" s="27"/>
      <c r="O19" s="28"/>
      <c r="P19" s="28"/>
      <c r="Q19" s="27"/>
      <c r="R19" s="27"/>
      <c r="S19" s="29"/>
      <c r="T19" s="29"/>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1">
        <f t="shared" si="1"/>
        <v>0</v>
      </c>
      <c r="BB19" s="44">
        <f t="shared" si="2"/>
        <v>0</v>
      </c>
      <c r="BC19" s="45" t="str">
        <f t="shared" si="3"/>
        <v>INR Zero Only</v>
      </c>
      <c r="IA19" s="23">
        <v>1.7</v>
      </c>
      <c r="IB19" s="34" t="s">
        <v>66</v>
      </c>
      <c r="IC19" s="23" t="s">
        <v>56</v>
      </c>
      <c r="ID19" s="23">
        <v>1</v>
      </c>
      <c r="IE19" s="24" t="s">
        <v>35</v>
      </c>
      <c r="IF19" s="24"/>
      <c r="IG19" s="24"/>
      <c r="IH19" s="24"/>
      <c r="II19" s="24"/>
    </row>
    <row r="20" spans="1:243" s="23" customFormat="1" ht="31.5" customHeight="1">
      <c r="A20" s="62">
        <v>1.8</v>
      </c>
      <c r="B20" s="36" t="s">
        <v>67</v>
      </c>
      <c r="C20" s="43" t="s">
        <v>57</v>
      </c>
      <c r="D20" s="64">
        <v>1</v>
      </c>
      <c r="E20" s="37" t="s">
        <v>51</v>
      </c>
      <c r="F20" s="38"/>
      <c r="G20" s="39"/>
      <c r="H20" s="40"/>
      <c r="I20" s="38" t="s">
        <v>36</v>
      </c>
      <c r="J20" s="41">
        <f t="shared" si="0"/>
        <v>1</v>
      </c>
      <c r="K20" s="39" t="s">
        <v>37</v>
      </c>
      <c r="L20" s="39" t="s">
        <v>4</v>
      </c>
      <c r="M20" s="28"/>
      <c r="N20" s="27"/>
      <c r="O20" s="28"/>
      <c r="P20" s="28"/>
      <c r="Q20" s="27"/>
      <c r="R20" s="27"/>
      <c r="S20" s="29"/>
      <c r="T20" s="29"/>
      <c r="U20" s="30"/>
      <c r="V20" s="30"/>
      <c r="W20" s="30"/>
      <c r="X20" s="30"/>
      <c r="Y20" s="30"/>
      <c r="Z20" s="30"/>
      <c r="AA20" s="30"/>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1">
        <f t="shared" si="1"/>
        <v>0</v>
      </c>
      <c r="BB20" s="44">
        <f t="shared" si="2"/>
        <v>0</v>
      </c>
      <c r="BC20" s="45" t="str">
        <f t="shared" si="3"/>
        <v>INR Zero Only</v>
      </c>
      <c r="IA20" s="23">
        <v>1.8</v>
      </c>
      <c r="IB20" s="34" t="s">
        <v>67</v>
      </c>
      <c r="IC20" s="23" t="s">
        <v>57</v>
      </c>
      <c r="ID20" s="23">
        <v>1</v>
      </c>
      <c r="IE20" s="24" t="s">
        <v>51</v>
      </c>
      <c r="IF20" s="24"/>
      <c r="IG20" s="24"/>
      <c r="IH20" s="24"/>
      <c r="II20" s="24"/>
    </row>
    <row r="21" spans="1:243" s="23" customFormat="1" ht="31.5" customHeight="1">
      <c r="A21" s="62">
        <v>1.9</v>
      </c>
      <c r="B21" s="36" t="s">
        <v>68</v>
      </c>
      <c r="C21" s="43" t="s">
        <v>58</v>
      </c>
      <c r="D21" s="64">
        <v>1</v>
      </c>
      <c r="E21" s="37" t="s">
        <v>51</v>
      </c>
      <c r="F21" s="38"/>
      <c r="G21" s="39"/>
      <c r="H21" s="40"/>
      <c r="I21" s="38" t="s">
        <v>36</v>
      </c>
      <c r="J21" s="41">
        <f t="shared" si="0"/>
        <v>1</v>
      </c>
      <c r="K21" s="39" t="s">
        <v>37</v>
      </c>
      <c r="L21" s="39" t="s">
        <v>4</v>
      </c>
      <c r="M21" s="28"/>
      <c r="N21" s="27"/>
      <c r="O21" s="28"/>
      <c r="P21" s="28"/>
      <c r="Q21" s="27"/>
      <c r="R21" s="27"/>
      <c r="S21" s="29"/>
      <c r="T21" s="29"/>
      <c r="U21" s="30"/>
      <c r="V21" s="30"/>
      <c r="W21" s="30"/>
      <c r="X21" s="30"/>
      <c r="Y21" s="30"/>
      <c r="Z21" s="30"/>
      <c r="AA21" s="30"/>
      <c r="AB21" s="30"/>
      <c r="AC21" s="30"/>
      <c r="AD21" s="30"/>
      <c r="AE21" s="30"/>
      <c r="AF21" s="30"/>
      <c r="AG21" s="30"/>
      <c r="AH21" s="30"/>
      <c r="AI21" s="30"/>
      <c r="AJ21" s="30"/>
      <c r="AK21" s="30"/>
      <c r="AL21" s="30"/>
      <c r="AM21" s="30"/>
      <c r="AN21" s="30"/>
      <c r="AO21" s="30"/>
      <c r="AP21" s="30"/>
      <c r="AQ21" s="30"/>
      <c r="AR21" s="30"/>
      <c r="AS21" s="30"/>
      <c r="AT21" s="30"/>
      <c r="AU21" s="30"/>
      <c r="AV21" s="30"/>
      <c r="AW21" s="30"/>
      <c r="AX21" s="30"/>
      <c r="AY21" s="30"/>
      <c r="AZ21" s="30"/>
      <c r="BA21" s="31">
        <f t="shared" si="1"/>
        <v>0</v>
      </c>
      <c r="BB21" s="44">
        <f t="shared" si="2"/>
        <v>0</v>
      </c>
      <c r="BC21" s="45" t="str">
        <f t="shared" si="3"/>
        <v>INR Zero Only</v>
      </c>
      <c r="IA21" s="23">
        <v>1.9</v>
      </c>
      <c r="IB21" s="34" t="s">
        <v>68</v>
      </c>
      <c r="IC21" s="23" t="s">
        <v>58</v>
      </c>
      <c r="ID21" s="23">
        <v>1</v>
      </c>
      <c r="IE21" s="24" t="s">
        <v>51</v>
      </c>
      <c r="IF21" s="24"/>
      <c r="IG21" s="24"/>
      <c r="IH21" s="24"/>
      <c r="II21" s="24"/>
    </row>
    <row r="22" spans="1:243" s="23" customFormat="1" ht="24.75" customHeight="1">
      <c r="A22" s="46" t="s">
        <v>40</v>
      </c>
      <c r="B22" s="46"/>
      <c r="C22" s="47"/>
      <c r="D22" s="42"/>
      <c r="E22" s="47"/>
      <c r="F22" s="47"/>
      <c r="G22" s="47"/>
      <c r="H22" s="48"/>
      <c r="I22" s="48"/>
      <c r="J22" s="48"/>
      <c r="K22" s="48"/>
      <c r="L22" s="47"/>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50">
        <f>SUM(BA13:BA21)</f>
        <v>0</v>
      </c>
      <c r="BB22" s="50">
        <f>SUM(BB13:BB21)</f>
        <v>0</v>
      </c>
      <c r="BC22" s="45" t="str">
        <f>SpellNumber($E$2,BB22)</f>
        <v>INR Zero Only</v>
      </c>
      <c r="IE22" s="24">
        <v>4</v>
      </c>
      <c r="IF22" s="24" t="s">
        <v>39</v>
      </c>
      <c r="IG22" s="24" t="s">
        <v>41</v>
      </c>
      <c r="IH22" s="24">
        <v>10</v>
      </c>
      <c r="II22" s="24" t="s">
        <v>35</v>
      </c>
    </row>
    <row r="23" spans="1:243" s="25" customFormat="1" ht="6.75" customHeight="1" hidden="1">
      <c r="A23" s="46" t="s">
        <v>42</v>
      </c>
      <c r="B23" s="46"/>
      <c r="C23" s="51"/>
      <c r="D23" s="52"/>
      <c r="E23" s="53" t="s">
        <v>43</v>
      </c>
      <c r="F23" s="54"/>
      <c r="G23" s="55"/>
      <c r="H23" s="56"/>
      <c r="I23" s="56"/>
      <c r="J23" s="56"/>
      <c r="K23" s="57"/>
      <c r="L23" s="58"/>
      <c r="M23" s="59" t="s">
        <v>44</v>
      </c>
      <c r="N23" s="56"/>
      <c r="O23" s="49"/>
      <c r="P23" s="49"/>
      <c r="Q23" s="49"/>
      <c r="R23" s="49"/>
      <c r="S23" s="49"/>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60">
        <f>IF(ISBLANK(F23),0,IF(E23="Excess (+)",ROUND(BA22+(BA22*F23),2),IF(E23="Less (-)",ROUND(BA22+(BA22*F23*(-1)),2),0)))</f>
        <v>0</v>
      </c>
      <c r="BB23" s="61">
        <f>ROUND(BA23,0)</f>
        <v>0</v>
      </c>
      <c r="BC23" s="45" t="str">
        <f>SpellNumber(L23,BB23)</f>
        <v> Zero Only</v>
      </c>
      <c r="IE23" s="26"/>
      <c r="IF23" s="26"/>
      <c r="IG23" s="26"/>
      <c r="IH23" s="26"/>
      <c r="II23" s="26"/>
    </row>
    <row r="24" spans="1:243" s="25" customFormat="1" ht="43.5" customHeight="1">
      <c r="A24" s="46" t="s">
        <v>45</v>
      </c>
      <c r="B24" s="46"/>
      <c r="C24" s="66" t="str">
        <f>SpellNumber($E$2,BB22)</f>
        <v>INR Zero Only</v>
      </c>
      <c r="D24" s="66"/>
      <c r="E24" s="66"/>
      <c r="F24" s="66"/>
      <c r="G24" s="66"/>
      <c r="H24" s="66"/>
      <c r="I24" s="66"/>
      <c r="J24" s="66"/>
      <c r="K24" s="66"/>
      <c r="L24" s="66"/>
      <c r="M24" s="66"/>
      <c r="N24" s="66"/>
      <c r="O24" s="66"/>
      <c r="P24" s="66"/>
      <c r="Q24" s="66"/>
      <c r="R24" s="66"/>
      <c r="S24" s="66"/>
      <c r="T24" s="66"/>
      <c r="U24" s="66"/>
      <c r="V24" s="66"/>
      <c r="W24" s="66"/>
      <c r="X24" s="66"/>
      <c r="Y24" s="66"/>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6"/>
      <c r="AX24" s="66"/>
      <c r="AY24" s="66"/>
      <c r="AZ24" s="66"/>
      <c r="BA24" s="66"/>
      <c r="BB24" s="66"/>
      <c r="BC24" s="66"/>
      <c r="IE24" s="26"/>
      <c r="IF24" s="26"/>
      <c r="IG24" s="26"/>
      <c r="IH24" s="26"/>
      <c r="II24" s="26"/>
    </row>
    <row r="25" ht="15"/>
    <row r="26" ht="15"/>
    <row r="27" ht="15"/>
    <row r="28" ht="15"/>
    <row r="29" ht="15"/>
    <row r="30" ht="15"/>
    <row r="31" ht="15"/>
    <row r="32"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sheetData>
  <sheetProtection password="E491" sheet="1"/>
  <mergeCells count="8">
    <mergeCell ref="A9:BC9"/>
    <mergeCell ref="C24:BC24"/>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3">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3">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ErrorMessage="1" errorTitle="Invalid Entry" error="Only Numeric Values are allowed. " sqref="A13:A21">
      <formula1>0</formula1>
      <formula2>999999999999999</formula2>
    </dataValidation>
    <dataValidation type="list" allowBlank="1" showInputMessage="1" showErrorMessage="1" sqref="L18 L19 L13 L14 L15 L16 L17 L21 L20">
      <formula1>"INR"</formula1>
    </dataValidation>
    <dataValidation type="decimal" allowBlank="1" showInputMessage="1" showErrorMessage="1" promptTitle="Basic Rate Entry" prompt="Please enter Basic Rate in Rupees for this item. " errorTitle="Invaid Entry" error="Only Numeric Values are allowed. " sqref="M13:M21">
      <formula1>0</formula1>
      <formula2>999999999999999</formula2>
    </dataValidation>
    <dataValidation allowBlank="1" showInputMessage="1" showErrorMessage="1" promptTitle="Addition / Deduction" prompt="Please Choose the correct One" sqref="J13:J21">
      <formula1>0</formula1>
      <formula2>0</formula2>
    </dataValidation>
    <dataValidation type="list" showErrorMessage="1" sqref="I13:I21">
      <formula1>"Excess(+),Less(-)"</formula1>
      <formula2>0</formula2>
    </dataValidation>
    <dataValidation allowBlank="1" showInputMessage="1" showErrorMessage="1" promptTitle="Itemcode/Make" prompt="Please enter text" sqref="C13:C21">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1">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1">
      <formula1>0</formula1>
      <formula2>999999999999999</formula2>
    </dataValidation>
    <dataValidation allowBlank="1" showInputMessage="1" showErrorMessage="1" promptTitle="Units" prompt="Please enter Units in text" sqref="E13:E21">
      <formula1>0</formula1>
      <formula2>0</formula2>
    </dataValidation>
    <dataValidation type="decimal" allowBlank="1" showInputMessage="1" showErrorMessage="1" promptTitle="Quantity" prompt="Please enter the Quantity for this item. " errorTitle="Invalid Entry" error="Only Numeric Values are allowed. " sqref="F13:F21">
      <formula1>0</formula1>
      <formula2>999999999999999</formula2>
    </dataValidation>
    <dataValidation type="list" allowBlank="1" showErrorMessage="1" sqref="K13:K21">
      <formula1>"Partial Conversion,Full Conversion"</formula1>
      <formula2>0</formula2>
    </dataValidation>
  </dataValidations>
  <printOptions horizontalCentered="1"/>
  <pageMargins left="0.1968503937007874" right="0.07874015748031496" top="0.7480314960629921" bottom="0.4330708661417323" header="0.5118110236220472" footer="0.5118110236220472"/>
  <pageSetup fitToHeight="0" horizontalDpi="600" verticalDpi="600" orientation="landscape" paperSize="9" scale="5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A1" sqref="A1"/>
    </sheetView>
  </sheetViews>
  <sheetFormatPr defaultColWidth="9.140625" defaultRowHeight="15"/>
  <sheetData>
    <row r="6" spans="5:11" ht="15">
      <c r="E6" s="73" t="s">
        <v>46</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ACER</cp:lastModifiedBy>
  <cp:lastPrinted>2024-01-11T05:22:10Z</cp:lastPrinted>
  <dcterms:created xsi:type="dcterms:W3CDTF">2009-01-30T06:42:42Z</dcterms:created>
  <dcterms:modified xsi:type="dcterms:W3CDTF">2024-01-11T05:22:44Z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