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<sst xmlns="http://schemas.openxmlformats.org/spreadsheetml/2006/main" count="259" uniqueCount="87">
  <si>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</si>
  <si>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</si>
  <si>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</si>
  <si>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</si>
  <si>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</si>
  <si>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</si>
  <si>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</si>
  <si>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</si>
  <si>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</si>
  <si>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</si>
  <si>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</si>
  <si>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</si>
  <si>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</si>
  <si>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</si>
  <si>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</si>
  <si>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</si>
  <si>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</si>
  <si>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</si>
  <si>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</si>
  <si>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</si>
  <si>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</si>
  <si>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</si>
  <si>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</si>
  <si>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</si>
  <si>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</si>
  <si>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</si>
  <si>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</si>
  <si>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</si>
  <si>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</si>
  <si>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</si>
  <si>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</si>
  <si>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</si>
  <si>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</si>
  <si>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</si>
  <si>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</si>
  <si>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</si>
  <si>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</si>
  <si>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</si>
  <si>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</si>
  <si>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</si>
  <si>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</si>
  <si>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</si>
  <si>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</si>
  <si>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</si>
  <si>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</si>
  <si>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</si>
  <si>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</si>
  <si>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</si>
  <si>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</si>
  <si>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</si>
  <si>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</si>
  <si>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Mtr</t>
  </si>
  <si>
    <t>item4</t>
  </si>
  <si>
    <t>item6</t>
  </si>
  <si>
    <t>item7</t>
  </si>
  <si>
    <t>item8</t>
  </si>
  <si>
    <t>item9</t>
  </si>
  <si>
    <t>Kg</t>
  </si>
  <si>
    <t>item10</t>
  </si>
  <si>
    <t>item11</t>
  </si>
  <si>
    <t>item12</t>
  </si>
  <si>
    <t>item13</t>
  </si>
  <si>
    <t>item14</t>
  </si>
  <si>
    <t>item15</t>
  </si>
  <si>
    <t>item16</t>
  </si>
  <si>
    <t>item17</t>
  </si>
  <si>
    <t>item18</t>
  </si>
  <si>
    <t>Contract No:  &lt;IISER/23-24/EE-EO/RFQ-23&gt;</t>
  </si>
  <si>
    <t>Name of Work: &lt;Replacement of consumables of UV system in various buildings at IISER Mohali &gt;</t>
  </si>
  <si>
    <t xml:space="preserve">S/I of 20" Five Micron </t>
  </si>
  <si>
    <t>S/I of 10" Five Micron</t>
  </si>
  <si>
    <t xml:space="preserve">S/I of 20" CTO Cartridge </t>
  </si>
  <si>
    <t xml:space="preserve">S/I of 10" CTO Cartridge </t>
  </si>
  <si>
    <t xml:space="preserve">S/I of 10" Activated Carbon </t>
  </si>
  <si>
    <t>S/I of SS UV set complete (Make: Alfa)</t>
  </si>
  <si>
    <t>S/I of UV LED(Make: Philips)</t>
  </si>
  <si>
    <t xml:space="preserve">S/I of UV Adaptor (Make: Alfa) </t>
  </si>
  <si>
    <t xml:space="preserve">S/I of 20" Housing </t>
  </si>
  <si>
    <t xml:space="preserve">S/I of UV in Inlet Pipe 1/4" </t>
  </si>
  <si>
    <t xml:space="preserve">S/I of UV in Inlet Pipe 3/8" </t>
  </si>
  <si>
    <t>S/I of 3/8 to 1/4 Jointer reduser</t>
  </si>
  <si>
    <t>S/I of 3/8 Matki</t>
  </si>
  <si>
    <t xml:space="preserve">S/I of 1/4 Matki </t>
  </si>
  <si>
    <t xml:space="preserve">S/I of Activated  Granular </t>
  </si>
  <si>
    <t>S/I of 3/4" Soloinadel valve 220V</t>
  </si>
  <si>
    <t>S/I of 1/2" Soloinadel valve 220V</t>
  </si>
  <si>
    <t>S/I of Big Blue spun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</si>
</sst>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8"/>
      <color indexed="8"/>
      <name val="Times New Roman"/>
      <family val="1"/>
    </font>
    <font>
      <sz val="18"/>
      <name val="Times New Roman"/>
      <family val="1"/>
    </font>
    <font>
      <b/>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11" xfId="59" applyNumberFormat="1" applyFont="1" applyFill="1" applyBorder="1" applyAlignment="1">
      <alignment horizontal="center" vertical="center"/>
      <protection/>
    </xf>
    <xf numFmtId="2" fontId="7" fillId="0" borderId="14" xfId="55" applyNumberFormat="1" applyFont="1" applyFill="1" applyBorder="1" applyAlignment="1" applyProtection="1">
      <alignment horizontal="right" vertical="top"/>
      <protection locked="0"/>
    </xf>
    <xf numFmtId="2" fontId="7" fillId="35" borderId="14" xfId="55" applyNumberFormat="1" applyFont="1" applyFill="1" applyBorder="1" applyAlignment="1" applyProtection="1">
      <alignment horizontal="right" vertical="top"/>
      <protection locked="0"/>
    </xf>
    <xf numFmtId="2" fontId="7" fillId="0" borderId="14" xfId="55" applyNumberFormat="1" applyFont="1" applyFill="1" applyBorder="1" applyAlignment="1" applyProtection="1">
      <alignment horizontal="center" vertical="top" wrapText="1"/>
      <protection locked="0"/>
    </xf>
    <xf numFmtId="2" fontId="7" fillId="0" borderId="14"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4"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5"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5" fillId="0" borderId="14" xfId="55" applyNumberFormat="1" applyFont="1" applyFill="1" applyBorder="1" applyAlignment="1" applyProtection="1">
      <alignment vertical="top"/>
      <protection/>
    </xf>
    <xf numFmtId="0" fontId="18" fillId="35" borderId="14" xfId="65" applyNumberFormat="1" applyFont="1" applyFill="1" applyBorder="1" applyAlignment="1" applyProtection="1">
      <alignment horizontal="center" vertical="center"/>
      <protection/>
    </xf>
    <xf numFmtId="0" fontId="15" fillId="0" borderId="14" xfId="59" applyNumberFormat="1" applyFont="1" applyFill="1" applyBorder="1" applyAlignment="1">
      <alignment vertical="top"/>
      <protection/>
    </xf>
    <xf numFmtId="0" fontId="4" fillId="0" borderId="14" xfId="55" applyNumberFormat="1" applyFont="1" applyFill="1" applyBorder="1" applyAlignment="1" applyProtection="1">
      <alignment vertical="top"/>
      <protection/>
    </xf>
    <xf numFmtId="0" fontId="12" fillId="0" borderId="14" xfId="59" applyNumberFormat="1" applyFont="1" applyFill="1" applyBorder="1" applyAlignment="1" applyProtection="1">
      <alignment vertical="center" wrapText="1"/>
      <protection locked="0"/>
    </xf>
    <xf numFmtId="0" fontId="12" fillId="0" borderId="14" xfId="65" applyNumberFormat="1" applyFont="1" applyFill="1" applyBorder="1" applyAlignment="1" applyProtection="1">
      <alignment vertical="center" wrapText="1"/>
      <protection locked="0"/>
    </xf>
    <xf numFmtId="0" fontId="16" fillId="0" borderId="14" xfId="59" applyNumberFormat="1" applyFont="1" applyFill="1" applyBorder="1" applyAlignment="1" applyProtection="1">
      <alignment vertical="center" wrapText="1"/>
      <protection/>
    </xf>
    <xf numFmtId="0" fontId="19" fillId="0" borderId="14" xfId="59" applyNumberFormat="1" applyFont="1" applyFill="1" applyBorder="1" applyAlignment="1">
      <alignment horizontal="right" vertical="top"/>
      <protection/>
    </xf>
    <xf numFmtId="0" fontId="14" fillId="0" borderId="14" xfId="59" applyNumberFormat="1" applyFont="1" applyFill="1" applyBorder="1" applyAlignment="1">
      <alignment horizontal="right"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16" fillId="0" borderId="14" xfId="59" applyNumberFormat="1" applyFont="1" applyFill="1" applyBorder="1" applyAlignment="1" applyProtection="1">
      <alignment vertical="top" wrapText="1"/>
      <protection locked="0"/>
    </xf>
    <xf numFmtId="0" fontId="17" fillId="35" borderId="14" xfId="59" applyNumberFormat="1" applyFont="1" applyFill="1" applyBorder="1" applyAlignment="1" applyProtection="1">
      <alignment vertical="top" wrapText="1"/>
      <protection locked="0"/>
    </xf>
    <xf numFmtId="0" fontId="7" fillId="0" borderId="14" xfId="59" applyNumberFormat="1" applyFont="1" applyFill="1" applyBorder="1" applyAlignment="1">
      <alignment horizontal="left" vertical="top" wrapText="1"/>
      <protection/>
    </xf>
    <xf numFmtId="0" fontId="6" fillId="0" borderId="0" xfId="59" applyNumberFormat="1" applyFont="1" applyFill="1" applyBorder="1" applyAlignment="1" applyProtection="1">
      <alignment horizontal="left" vertical="top" wrapText="1"/>
      <protection/>
    </xf>
    <xf numFmtId="0" fontId="4" fillId="0" borderId="0" xfId="55" applyNumberFormat="1" applyFont="1" applyFill="1" applyBorder="1" applyAlignment="1">
      <alignment horizontal="left" vertical="top" wrapText="1"/>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7" fillId="0" borderId="13" xfId="55" applyNumberFormat="1" applyFont="1" applyFill="1" applyBorder="1" applyAlignment="1">
      <alignment horizontal="left" vertical="top" wrapText="1"/>
      <protection/>
    </xf>
    <xf numFmtId="0" fontId="0" fillId="0" borderId="0" xfId="55" applyNumberFormat="1" applyFill="1" applyAlignment="1">
      <alignment horizontal="left" vertical="top" wrapText="1"/>
      <protection/>
    </xf>
    <xf numFmtId="2" fontId="25" fillId="0" borderId="14" xfId="59" applyNumberFormat="1" applyFont="1" applyFill="1" applyBorder="1" applyAlignment="1">
      <alignment vertical="top"/>
      <protection/>
    </xf>
    <xf numFmtId="2" fontId="26" fillId="0" borderId="14" xfId="55" applyNumberFormat="1" applyFont="1" applyFill="1" applyBorder="1" applyAlignment="1" applyProtection="1">
      <alignment horizontal="right" vertical="top"/>
      <protection locked="0"/>
    </xf>
    <xf numFmtId="0" fontId="24" fillId="0" borderId="14" xfId="0" applyFont="1" applyFill="1" applyBorder="1" applyAlignment="1">
      <alignment vertical="top" wrapText="1"/>
    </xf>
    <xf numFmtId="0" fontId="25" fillId="0" borderId="14" xfId="0" applyFont="1" applyFill="1" applyBorder="1" applyAlignment="1">
      <alignment horizontal="left" vertical="top" wrapText="1"/>
    </xf>
    <xf numFmtId="0" fontId="25" fillId="0" borderId="14" xfId="0" applyFont="1" applyFill="1" applyBorder="1" applyAlignment="1">
      <alignment horizontal="center" vertical="center"/>
    </xf>
    <xf numFmtId="0" fontId="60" fillId="0" borderId="15" xfId="0" applyFont="1" applyFill="1" applyBorder="1" applyAlignment="1">
      <alignment horizontal="left" vertical="top" wrapText="1"/>
    </xf>
    <xf numFmtId="0" fontId="60" fillId="0" borderId="15"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4" xfId="0" applyFont="1" applyFill="1" applyBorder="1" applyAlignment="1">
      <alignment horizontal="center"/>
    </xf>
    <xf numFmtId="0" fontId="11" fillId="0" borderId="13" xfId="55" applyNumberFormat="1" applyFont="1" applyFill="1" applyBorder="1" applyAlignment="1">
      <alignment horizontal="center" vertical="center" wrapText="1"/>
      <protection/>
    </xf>
    <xf numFmtId="0" fontId="14" fillId="0" borderId="14"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3</xdr:row>
      <xdr:rowOff>228600</xdr:rowOff>
    </xdr:to>
    <xdr:grpSp>
      <xdr:nvGrpSpPr>
        <xdr:cNvPr id="1" name="Group 1"/>
        <xdr:cNvGrpSpPr>
          <a:grpSpLocks/>
        </xdr:cNvGrpSpPr>
      </xdr:nvGrpSpPr>
      <xdr:grpSpPr>
        <a:xfrm>
          <a:off x="28575" y="47625"/>
          <a:ext cx="3086100" cy="4381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H33"/>
  <sheetViews>
    <sheetView showGridLines="0" view="pageBreakPreview" zoomScale="70" zoomScaleNormal="75" zoomScaleSheetLayoutView="70" zoomScalePageLayoutView="0" workbookViewId="0" topLeftCell="A11">
      <selection activeCell="BG22" sqref="BG22"/>
    </sheetView>
  </sheetViews>
  <sheetFormatPr defaultColWidth="9.140625" defaultRowHeight="15"/>
  <cols>
    <col min="1" max="1" width="14.28125" style="1" customWidth="1"/>
    <col min="2" max="2" width="50.421875" style="61" customWidth="1"/>
    <col min="3" max="3" width="12.7109375" style="52" customWidth="1"/>
    <col min="4" max="4" width="12.421875" style="52" customWidth="1"/>
    <col min="5" max="5" width="9.00390625" style="52"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7" width="9.140625" style="1" customWidth="1"/>
    <col min="238" max="242" width="9.140625" style="3" customWidth="1"/>
    <col min="243" max="16384" width="9.140625" style="1" customWidth="1"/>
  </cols>
  <sheetData>
    <row r="1" spans="1:242" s="4" customFormat="1" ht="20.25">
      <c r="A1" s="73" t="str">
        <f>B2&amp;" BoQ"</f>
        <v>Item Wise BoQ</v>
      </c>
      <c r="B1" s="73"/>
      <c r="C1" s="73"/>
      <c r="D1" s="73"/>
      <c r="E1" s="73"/>
      <c r="F1" s="73"/>
      <c r="G1" s="73"/>
      <c r="H1" s="73"/>
      <c r="I1" s="73"/>
      <c r="J1" s="73"/>
      <c r="K1" s="73"/>
      <c r="L1" s="73"/>
      <c r="O1" s="5"/>
      <c r="P1" s="5"/>
      <c r="Q1" s="6"/>
      <c r="ID1" s="6"/>
      <c r="IE1" s="6"/>
      <c r="IF1" s="6"/>
      <c r="IG1" s="6"/>
      <c r="IH1" s="6"/>
    </row>
    <row r="2" spans="1:17" s="4" customFormat="1" ht="25.5" customHeight="1" hidden="1">
      <c r="A2" s="7" t="s">
        <v>0</v>
      </c>
      <c r="B2" s="56" t="s">
        <v>1</v>
      </c>
      <c r="C2" s="50" t="s">
        <v>2</v>
      </c>
      <c r="D2" s="50" t="s">
        <v>3</v>
      </c>
      <c r="E2" s="50" t="s">
        <v>4</v>
      </c>
      <c r="J2" s="8"/>
      <c r="K2" s="8"/>
      <c r="L2" s="8"/>
      <c r="O2" s="5"/>
      <c r="P2" s="5"/>
      <c r="Q2" s="6"/>
    </row>
    <row r="3" spans="1:242" s="4" customFormat="1" ht="14.25" hidden="1">
      <c r="A3" s="4" t="s">
        <v>5</v>
      </c>
      <c r="B3" s="57"/>
      <c r="C3" s="51"/>
      <c r="D3" s="51"/>
      <c r="E3" s="51"/>
      <c r="ID3" s="6"/>
      <c r="IE3" s="6"/>
      <c r="IF3" s="6"/>
      <c r="IG3" s="6"/>
      <c r="IH3" s="6"/>
    </row>
    <row r="4" spans="1:242" s="9" customFormat="1" ht="90">
      <c r="A4" s="74" t="s">
        <v>46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D4" s="10"/>
      <c r="IE4" s="10"/>
      <c r="IF4" s="10"/>
      <c r="IG4" s="10"/>
      <c r="IH4" s="10"/>
    </row>
    <row r="5" spans="1:242" s="9" customFormat="1" ht="30" customHeight="1">
      <c r="A5" s="74" t="s">
        <v>68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D5" s="10"/>
      <c r="IE5" s="10"/>
      <c r="IF5" s="10"/>
      <c r="IG5" s="10"/>
      <c r="IH5" s="10"/>
    </row>
    <row r="6" spans="1:242" s="9" customFormat="1" ht="15">
      <c r="A6" s="74" t="s">
        <v>67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D6" s="10"/>
      <c r="IE6" s="10"/>
      <c r="IF6" s="10"/>
      <c r="IG6" s="10"/>
      <c r="IH6" s="10"/>
    </row>
    <row r="7" spans="1:242"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D7" s="10"/>
      <c r="IE7" s="10"/>
      <c r="IF7" s="10"/>
      <c r="IG7" s="10"/>
      <c r="IH7" s="10"/>
    </row>
    <row r="8" spans="1:242" s="12" customFormat="1" ht="93" customHeight="1">
      <c r="A8" s="11" t="s">
        <v>44</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D8" s="13"/>
      <c r="IE8" s="13"/>
      <c r="IF8" s="13"/>
      <c r="IG8" s="13"/>
      <c r="IH8" s="13"/>
    </row>
    <row r="9" spans="1:242" s="14" customFormat="1" ht="61.5" customHeight="1">
      <c r="A9" s="71" t="s">
        <v>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D9" s="15"/>
      <c r="IE9" s="15"/>
      <c r="IF9" s="15"/>
      <c r="IG9" s="15"/>
      <c r="IH9" s="15"/>
    </row>
    <row r="10" spans="1:242" s="17" customFormat="1" ht="18.75" customHeight="1">
      <c r="A10" s="16" t="s">
        <v>8</v>
      </c>
      <c r="B10" s="58"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D10" s="18"/>
      <c r="IE10" s="18"/>
      <c r="IF10" s="18"/>
      <c r="IG10" s="18"/>
      <c r="IH10" s="18"/>
    </row>
    <row r="11" spans="1:242" s="17" customFormat="1" ht="122.25" customHeight="1">
      <c r="A11" s="16" t="s">
        <v>14</v>
      </c>
      <c r="B11" s="59" t="s">
        <v>15</v>
      </c>
      <c r="C11" s="19" t="s">
        <v>16</v>
      </c>
      <c r="D11" s="19" t="s">
        <v>17</v>
      </c>
      <c r="E11" s="19" t="s">
        <v>18</v>
      </c>
      <c r="F11" s="19" t="s">
        <v>19</v>
      </c>
      <c r="G11" s="19"/>
      <c r="H11" s="19"/>
      <c r="I11" s="19" t="s">
        <v>20</v>
      </c>
      <c r="J11" s="19" t="s">
        <v>21</v>
      </c>
      <c r="K11" s="19" t="s">
        <v>22</v>
      </c>
      <c r="L11" s="19" t="s">
        <v>23</v>
      </c>
      <c r="M11" s="20" t="s">
        <v>50</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D11" s="18"/>
      <c r="IE11" s="18"/>
      <c r="IF11" s="18"/>
      <c r="IG11" s="18"/>
      <c r="IH11" s="18"/>
    </row>
    <row r="12" spans="1:242" s="17" customFormat="1" ht="15">
      <c r="A12" s="23">
        <v>1</v>
      </c>
      <c r="B12" s="60">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D12" s="18"/>
      <c r="IE12" s="18"/>
      <c r="IF12" s="18"/>
      <c r="IG12" s="18"/>
      <c r="IH12" s="18"/>
    </row>
    <row r="13" spans="1:242" s="25" customFormat="1" ht="23.25">
      <c r="A13" s="29">
        <v>1</v>
      </c>
      <c r="B13" s="67" t="s">
        <v>69</v>
      </c>
      <c r="C13" s="68" t="s">
        <v>32</v>
      </c>
      <c r="D13" s="68">
        <v>84</v>
      </c>
      <c r="E13" s="68" t="s">
        <v>33</v>
      </c>
      <c r="F13" s="68"/>
      <c r="G13" s="68"/>
      <c r="H13" s="68"/>
      <c r="I13" s="68" t="s">
        <v>34</v>
      </c>
      <c r="J13" s="68">
        <f>IF(I13="Less(-)",-1,1)</f>
        <v>1</v>
      </c>
      <c r="K13" s="68" t="s">
        <v>35</v>
      </c>
      <c r="L13" s="68" t="s">
        <v>4</v>
      </c>
      <c r="M13" s="31"/>
      <c r="N13" s="30"/>
      <c r="O13" s="31"/>
      <c r="P13" s="32"/>
      <c r="Q13" s="30"/>
      <c r="R13" s="30"/>
      <c r="S13" s="32"/>
      <c r="T13" s="32"/>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D13*M13</f>
        <v>0</v>
      </c>
      <c r="BB13" s="34">
        <f>BA13+(BA13*O13/100)</f>
        <v>0</v>
      </c>
      <c r="BC13" s="35" t="str">
        <f>SpellNumber(L13,BB13)</f>
        <v>INR Zero Only</v>
      </c>
      <c r="HZ13" s="25">
        <v>2</v>
      </c>
      <c r="IA13" s="25">
        <v>1</v>
      </c>
      <c r="IB13" s="25" t="s">
        <v>69</v>
      </c>
      <c r="IC13" s="25" t="s">
        <v>32</v>
      </c>
      <c r="ID13" s="26">
        <v>84</v>
      </c>
      <c r="IE13" s="26" t="s">
        <v>33</v>
      </c>
      <c r="IF13" s="26"/>
      <c r="IG13" s="26"/>
      <c r="IH13" s="26"/>
    </row>
    <row r="14" spans="1:242" s="25" customFormat="1" ht="23.25">
      <c r="A14" s="29">
        <v>2</v>
      </c>
      <c r="B14" s="64" t="s">
        <v>70</v>
      </c>
      <c r="C14" s="68" t="s">
        <v>48</v>
      </c>
      <c r="D14" s="69">
        <v>4</v>
      </c>
      <c r="E14" s="68" t="s">
        <v>33</v>
      </c>
      <c r="F14" s="68"/>
      <c r="G14" s="68"/>
      <c r="H14" s="68"/>
      <c r="I14" s="68" t="s">
        <v>34</v>
      </c>
      <c r="J14" s="68">
        <f>IF(I14="Less(-)",-1,1)</f>
        <v>1</v>
      </c>
      <c r="K14" s="68" t="s">
        <v>35</v>
      </c>
      <c r="L14" s="68" t="s">
        <v>4</v>
      </c>
      <c r="M14" s="31"/>
      <c r="N14" s="30"/>
      <c r="O14" s="31"/>
      <c r="P14" s="32"/>
      <c r="Q14" s="30"/>
      <c r="R14" s="30"/>
      <c r="S14" s="32"/>
      <c r="T14" s="32"/>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f>D14*M14</f>
        <v>0</v>
      </c>
      <c r="BB14" s="34">
        <f>BA14+(BA14*O14/100)</f>
        <v>0</v>
      </c>
      <c r="BC14" s="35" t="str">
        <f>SpellNumber(L14,BB14)</f>
        <v>INR Zero Only</v>
      </c>
      <c r="HZ14" s="25">
        <v>3</v>
      </c>
      <c r="IA14" s="25">
        <v>2</v>
      </c>
      <c r="IB14" s="25" t="s">
        <v>70</v>
      </c>
      <c r="IC14" s="25" t="s">
        <v>48</v>
      </c>
      <c r="ID14" s="26">
        <v>4</v>
      </c>
      <c r="IE14" s="26" t="s">
        <v>33</v>
      </c>
      <c r="IF14" s="26"/>
      <c r="IG14" s="26"/>
      <c r="IH14" s="26"/>
    </row>
    <row r="15" spans="1:242" s="25" customFormat="1" ht="23.25">
      <c r="A15" s="29">
        <v>3</v>
      </c>
      <c r="B15" s="64" t="s">
        <v>71</v>
      </c>
      <c r="C15" s="68" t="s">
        <v>49</v>
      </c>
      <c r="D15" s="70">
        <v>40</v>
      </c>
      <c r="E15" s="68" t="s">
        <v>33</v>
      </c>
      <c r="F15" s="62"/>
      <c r="G15" s="63"/>
      <c r="H15" s="68"/>
      <c r="I15" s="68" t="s">
        <v>34</v>
      </c>
      <c r="J15" s="68">
        <f aca="true" t="shared" si="0" ref="J15:J30">IF(I15="Less(-)",-1,1)</f>
        <v>1</v>
      </c>
      <c r="K15" s="68" t="s">
        <v>35</v>
      </c>
      <c r="L15" s="68" t="s">
        <v>4</v>
      </c>
      <c r="M15" s="31"/>
      <c r="N15" s="30"/>
      <c r="O15" s="31"/>
      <c r="P15" s="32"/>
      <c r="Q15" s="30"/>
      <c r="R15" s="30"/>
      <c r="S15" s="32"/>
      <c r="T15" s="32"/>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 aca="true" t="shared" si="1" ref="BA15:BA30">D15*M15</f>
        <v>0</v>
      </c>
      <c r="BB15" s="34">
        <f aca="true" t="shared" si="2" ref="BB15:BB30">BA15+(BA15*O15/100)</f>
        <v>0</v>
      </c>
      <c r="BC15" s="35" t="str">
        <f aca="true" t="shared" si="3" ref="BC15:BC30">SpellNumber(L15,BB15)</f>
        <v>INR Zero Only</v>
      </c>
      <c r="HZ15" s="25">
        <v>4.1</v>
      </c>
      <c r="IA15" s="25">
        <v>3</v>
      </c>
      <c r="IB15" s="25" t="s">
        <v>71</v>
      </c>
      <c r="IC15" s="25" t="s">
        <v>49</v>
      </c>
      <c r="ID15" s="26">
        <v>40</v>
      </c>
      <c r="IE15" s="26" t="s">
        <v>33</v>
      </c>
      <c r="IF15" s="26"/>
      <c r="IG15" s="26"/>
      <c r="IH15" s="26"/>
    </row>
    <row r="16" spans="1:242" s="25" customFormat="1" ht="23.25">
      <c r="A16" s="29">
        <v>4</v>
      </c>
      <c r="B16" s="64" t="s">
        <v>72</v>
      </c>
      <c r="C16" s="68" t="s">
        <v>52</v>
      </c>
      <c r="D16" s="70">
        <v>24</v>
      </c>
      <c r="E16" s="68" t="s">
        <v>33</v>
      </c>
      <c r="F16" s="62"/>
      <c r="G16" s="63"/>
      <c r="H16" s="68"/>
      <c r="I16" s="68" t="s">
        <v>34</v>
      </c>
      <c r="J16" s="68">
        <f t="shared" si="0"/>
        <v>1</v>
      </c>
      <c r="K16" s="68" t="s">
        <v>35</v>
      </c>
      <c r="L16" s="68" t="s">
        <v>4</v>
      </c>
      <c r="M16" s="31"/>
      <c r="N16" s="30"/>
      <c r="O16" s="31"/>
      <c r="P16" s="32"/>
      <c r="Q16" s="30"/>
      <c r="R16" s="30"/>
      <c r="S16" s="32"/>
      <c r="T16" s="32"/>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f t="shared" si="1"/>
        <v>0</v>
      </c>
      <c r="BB16" s="34">
        <f t="shared" si="2"/>
        <v>0</v>
      </c>
      <c r="BC16" s="35" t="str">
        <f t="shared" si="3"/>
        <v>INR Zero Only</v>
      </c>
      <c r="HZ16" s="25">
        <v>4.2</v>
      </c>
      <c r="IA16" s="25">
        <v>4</v>
      </c>
      <c r="IB16" s="25" t="s">
        <v>72</v>
      </c>
      <c r="IC16" s="25" t="s">
        <v>52</v>
      </c>
      <c r="ID16" s="26">
        <v>24</v>
      </c>
      <c r="IE16" s="26" t="s">
        <v>33</v>
      </c>
      <c r="IF16" s="26"/>
      <c r="IG16" s="26"/>
      <c r="IH16" s="26"/>
    </row>
    <row r="17" spans="1:242" s="25" customFormat="1" ht="23.25">
      <c r="A17" s="29">
        <v>5</v>
      </c>
      <c r="B17" s="64" t="s">
        <v>73</v>
      </c>
      <c r="C17" s="68" t="s">
        <v>38</v>
      </c>
      <c r="D17" s="70">
        <v>40</v>
      </c>
      <c r="E17" s="68" t="s">
        <v>33</v>
      </c>
      <c r="F17" s="62"/>
      <c r="G17" s="63"/>
      <c r="H17" s="68"/>
      <c r="I17" s="68" t="s">
        <v>34</v>
      </c>
      <c r="J17" s="68">
        <f t="shared" si="0"/>
        <v>1</v>
      </c>
      <c r="K17" s="68" t="s">
        <v>35</v>
      </c>
      <c r="L17" s="68" t="s">
        <v>4</v>
      </c>
      <c r="M17" s="31"/>
      <c r="N17" s="30"/>
      <c r="O17" s="31"/>
      <c r="P17" s="32"/>
      <c r="Q17" s="30"/>
      <c r="R17" s="30"/>
      <c r="S17" s="32"/>
      <c r="T17" s="32"/>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 t="shared" si="1"/>
        <v>0</v>
      </c>
      <c r="BB17" s="34">
        <f t="shared" si="2"/>
        <v>0</v>
      </c>
      <c r="BC17" s="35" t="str">
        <f t="shared" si="3"/>
        <v>INR Zero Only</v>
      </c>
      <c r="HZ17" s="25">
        <v>4.3</v>
      </c>
      <c r="IA17" s="25">
        <v>5</v>
      </c>
      <c r="IB17" s="25" t="s">
        <v>73</v>
      </c>
      <c r="IC17" s="25" t="s">
        <v>38</v>
      </c>
      <c r="ID17" s="26">
        <v>40</v>
      </c>
      <c r="IE17" s="26" t="s">
        <v>33</v>
      </c>
      <c r="IF17" s="26"/>
      <c r="IG17" s="26"/>
      <c r="IH17" s="26"/>
    </row>
    <row r="18" spans="1:242" s="25" customFormat="1" ht="46.5">
      <c r="A18" s="29">
        <v>6</v>
      </c>
      <c r="B18" s="64" t="s">
        <v>74</v>
      </c>
      <c r="C18" s="68" t="s">
        <v>53</v>
      </c>
      <c r="D18" s="70">
        <v>4</v>
      </c>
      <c r="E18" s="68" t="s">
        <v>33</v>
      </c>
      <c r="F18" s="62"/>
      <c r="G18" s="63"/>
      <c r="H18" s="68"/>
      <c r="I18" s="68" t="s">
        <v>34</v>
      </c>
      <c r="J18" s="68">
        <f t="shared" si="0"/>
        <v>1</v>
      </c>
      <c r="K18" s="68" t="s">
        <v>35</v>
      </c>
      <c r="L18" s="68" t="s">
        <v>4</v>
      </c>
      <c r="M18" s="31"/>
      <c r="N18" s="30"/>
      <c r="O18" s="31"/>
      <c r="P18" s="32"/>
      <c r="Q18" s="30"/>
      <c r="R18" s="30"/>
      <c r="S18" s="32"/>
      <c r="T18" s="32"/>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f t="shared" si="1"/>
        <v>0</v>
      </c>
      <c r="BB18" s="34">
        <f t="shared" si="2"/>
        <v>0</v>
      </c>
      <c r="BC18" s="35" t="str">
        <f t="shared" si="3"/>
        <v>INR Zero Only</v>
      </c>
      <c r="HZ18" s="25">
        <v>4.4</v>
      </c>
      <c r="IA18" s="25">
        <v>6</v>
      </c>
      <c r="IB18" s="25" t="s">
        <v>74</v>
      </c>
      <c r="IC18" s="25" t="s">
        <v>53</v>
      </c>
      <c r="ID18" s="26">
        <v>4</v>
      </c>
      <c r="IE18" s="26" t="s">
        <v>33</v>
      </c>
      <c r="IF18" s="26"/>
      <c r="IG18" s="26"/>
      <c r="IH18" s="26"/>
    </row>
    <row r="19" spans="1:242" s="25" customFormat="1" ht="23.25">
      <c r="A19" s="29">
        <v>7</v>
      </c>
      <c r="B19" s="64" t="s">
        <v>75</v>
      </c>
      <c r="C19" s="68" t="s">
        <v>54</v>
      </c>
      <c r="D19" s="70">
        <v>26</v>
      </c>
      <c r="E19" s="68" t="s">
        <v>33</v>
      </c>
      <c r="F19" s="62"/>
      <c r="G19" s="63"/>
      <c r="H19" s="68"/>
      <c r="I19" s="68" t="s">
        <v>34</v>
      </c>
      <c r="J19" s="68">
        <f t="shared" si="0"/>
        <v>1</v>
      </c>
      <c r="K19" s="68" t="s">
        <v>35</v>
      </c>
      <c r="L19" s="68" t="s">
        <v>4</v>
      </c>
      <c r="M19" s="31"/>
      <c r="N19" s="30"/>
      <c r="O19" s="31"/>
      <c r="P19" s="32"/>
      <c r="Q19" s="30"/>
      <c r="R19" s="30"/>
      <c r="S19" s="32"/>
      <c r="T19" s="32"/>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f t="shared" si="1"/>
        <v>0</v>
      </c>
      <c r="BB19" s="34">
        <f t="shared" si="2"/>
        <v>0</v>
      </c>
      <c r="BC19" s="35" t="str">
        <f t="shared" si="3"/>
        <v>INR Zero Only</v>
      </c>
      <c r="IA19" s="25">
        <v>7</v>
      </c>
      <c r="IB19" s="25" t="s">
        <v>75</v>
      </c>
      <c r="IC19" s="25" t="s">
        <v>54</v>
      </c>
      <c r="ID19" s="26">
        <v>26</v>
      </c>
      <c r="IE19" s="26" t="s">
        <v>33</v>
      </c>
      <c r="IF19" s="26"/>
      <c r="IG19" s="26"/>
      <c r="IH19" s="26"/>
    </row>
    <row r="20" spans="1:242" s="25" customFormat="1" ht="46.5">
      <c r="A20" s="29">
        <v>8</v>
      </c>
      <c r="B20" s="64" t="s">
        <v>76</v>
      </c>
      <c r="C20" s="68" t="s">
        <v>55</v>
      </c>
      <c r="D20" s="70">
        <v>26</v>
      </c>
      <c r="E20" s="68" t="s">
        <v>33</v>
      </c>
      <c r="F20" s="62"/>
      <c r="G20" s="63"/>
      <c r="H20" s="68"/>
      <c r="I20" s="68" t="s">
        <v>34</v>
      </c>
      <c r="J20" s="68">
        <f t="shared" si="0"/>
        <v>1</v>
      </c>
      <c r="K20" s="68" t="s">
        <v>35</v>
      </c>
      <c r="L20" s="68" t="s">
        <v>4</v>
      </c>
      <c r="M20" s="31"/>
      <c r="N20" s="30"/>
      <c r="O20" s="31"/>
      <c r="P20" s="32"/>
      <c r="Q20" s="30"/>
      <c r="R20" s="30"/>
      <c r="S20" s="32"/>
      <c r="T20" s="32"/>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4">
        <f t="shared" si="1"/>
        <v>0</v>
      </c>
      <c r="BB20" s="34">
        <f t="shared" si="2"/>
        <v>0</v>
      </c>
      <c r="BC20" s="35" t="str">
        <f t="shared" si="3"/>
        <v>INR Zero Only</v>
      </c>
      <c r="IA20" s="25">
        <v>8</v>
      </c>
      <c r="IB20" s="25" t="s">
        <v>76</v>
      </c>
      <c r="IC20" s="25" t="s">
        <v>55</v>
      </c>
      <c r="ID20" s="26">
        <v>26</v>
      </c>
      <c r="IE20" s="26" t="s">
        <v>33</v>
      </c>
      <c r="IF20" s="26"/>
      <c r="IG20" s="26"/>
      <c r="IH20" s="26"/>
    </row>
    <row r="21" spans="1:242" s="25" customFormat="1" ht="23.25">
      <c r="A21" s="29">
        <v>9</v>
      </c>
      <c r="B21" s="64" t="s">
        <v>77</v>
      </c>
      <c r="C21" s="68" t="s">
        <v>56</v>
      </c>
      <c r="D21" s="70">
        <v>15</v>
      </c>
      <c r="E21" s="68" t="s">
        <v>33</v>
      </c>
      <c r="F21" s="68"/>
      <c r="G21" s="68"/>
      <c r="H21" s="68"/>
      <c r="I21" s="68" t="s">
        <v>34</v>
      </c>
      <c r="J21" s="68">
        <f t="shared" si="0"/>
        <v>1</v>
      </c>
      <c r="K21" s="68" t="s">
        <v>35</v>
      </c>
      <c r="L21" s="68" t="s">
        <v>4</v>
      </c>
      <c r="M21" s="31"/>
      <c r="N21" s="30"/>
      <c r="O21" s="31"/>
      <c r="P21" s="32"/>
      <c r="Q21" s="30"/>
      <c r="R21" s="30"/>
      <c r="S21" s="32"/>
      <c r="T21" s="32"/>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4">
        <f t="shared" si="1"/>
        <v>0</v>
      </c>
      <c r="BB21" s="34">
        <f t="shared" si="2"/>
        <v>0</v>
      </c>
      <c r="BC21" s="35" t="str">
        <f t="shared" si="3"/>
        <v>INR Zero Only</v>
      </c>
      <c r="IA21" s="25">
        <v>9</v>
      </c>
      <c r="IB21" s="25" t="s">
        <v>77</v>
      </c>
      <c r="IC21" s="25" t="s">
        <v>56</v>
      </c>
      <c r="ID21" s="26">
        <v>15</v>
      </c>
      <c r="IE21" s="26" t="s">
        <v>33</v>
      </c>
      <c r="IF21" s="26"/>
      <c r="IG21" s="26"/>
      <c r="IH21" s="26"/>
    </row>
    <row r="22" spans="1:242" s="25" customFormat="1" ht="23.25">
      <c r="A22" s="29">
        <v>10</v>
      </c>
      <c r="B22" s="64" t="s">
        <v>78</v>
      </c>
      <c r="C22" s="68" t="s">
        <v>58</v>
      </c>
      <c r="D22" s="70">
        <v>50</v>
      </c>
      <c r="E22" s="70" t="s">
        <v>51</v>
      </c>
      <c r="F22" s="68"/>
      <c r="G22" s="68"/>
      <c r="H22" s="68"/>
      <c r="I22" s="68" t="s">
        <v>34</v>
      </c>
      <c r="J22" s="68">
        <f t="shared" si="0"/>
        <v>1</v>
      </c>
      <c r="K22" s="68" t="s">
        <v>35</v>
      </c>
      <c r="L22" s="68" t="s">
        <v>4</v>
      </c>
      <c r="M22" s="31"/>
      <c r="N22" s="30"/>
      <c r="O22" s="31"/>
      <c r="P22" s="32"/>
      <c r="Q22" s="30"/>
      <c r="R22" s="30"/>
      <c r="S22" s="32"/>
      <c r="T22" s="32"/>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f t="shared" si="1"/>
        <v>0</v>
      </c>
      <c r="BB22" s="34">
        <f t="shared" si="2"/>
        <v>0</v>
      </c>
      <c r="BC22" s="35" t="str">
        <f t="shared" si="3"/>
        <v>INR Zero Only</v>
      </c>
      <c r="IA22" s="25">
        <v>10</v>
      </c>
      <c r="IB22" s="25" t="s">
        <v>78</v>
      </c>
      <c r="IC22" s="25" t="s">
        <v>58</v>
      </c>
      <c r="ID22" s="26">
        <v>50</v>
      </c>
      <c r="IE22" s="26" t="s">
        <v>51</v>
      </c>
      <c r="IF22" s="26"/>
      <c r="IG22" s="26"/>
      <c r="IH22" s="26"/>
    </row>
    <row r="23" spans="1:242" s="25" customFormat="1" ht="23.25">
      <c r="A23" s="29">
        <v>11</v>
      </c>
      <c r="B23" s="64" t="s">
        <v>79</v>
      </c>
      <c r="C23" s="68" t="s">
        <v>59</v>
      </c>
      <c r="D23" s="70">
        <v>50</v>
      </c>
      <c r="E23" s="70" t="s">
        <v>51</v>
      </c>
      <c r="F23" s="68"/>
      <c r="G23" s="68"/>
      <c r="H23" s="68"/>
      <c r="I23" s="68" t="s">
        <v>34</v>
      </c>
      <c r="J23" s="68">
        <f t="shared" si="0"/>
        <v>1</v>
      </c>
      <c r="K23" s="68" t="s">
        <v>35</v>
      </c>
      <c r="L23" s="68" t="s">
        <v>4</v>
      </c>
      <c r="M23" s="31"/>
      <c r="N23" s="30"/>
      <c r="O23" s="31"/>
      <c r="P23" s="32"/>
      <c r="Q23" s="30"/>
      <c r="R23" s="30"/>
      <c r="S23" s="32"/>
      <c r="T23" s="32"/>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4">
        <f t="shared" si="1"/>
        <v>0</v>
      </c>
      <c r="BB23" s="34">
        <f t="shared" si="2"/>
        <v>0</v>
      </c>
      <c r="BC23" s="35" t="str">
        <f t="shared" si="3"/>
        <v>INR Zero Only</v>
      </c>
      <c r="IA23" s="25">
        <v>11</v>
      </c>
      <c r="IB23" s="25" t="s">
        <v>79</v>
      </c>
      <c r="IC23" s="25" t="s">
        <v>59</v>
      </c>
      <c r="ID23" s="26">
        <v>50</v>
      </c>
      <c r="IE23" s="26" t="s">
        <v>51</v>
      </c>
      <c r="IF23" s="26"/>
      <c r="IG23" s="26"/>
      <c r="IH23" s="26"/>
    </row>
    <row r="24" spans="1:242" s="25" customFormat="1" ht="46.5">
      <c r="A24" s="29">
        <v>12</v>
      </c>
      <c r="B24" s="64" t="s">
        <v>80</v>
      </c>
      <c r="C24" s="68" t="s">
        <v>60</v>
      </c>
      <c r="D24" s="70">
        <v>20</v>
      </c>
      <c r="E24" s="70" t="s">
        <v>33</v>
      </c>
      <c r="F24" s="68"/>
      <c r="G24" s="68"/>
      <c r="H24" s="68"/>
      <c r="I24" s="68" t="s">
        <v>34</v>
      </c>
      <c r="J24" s="68">
        <f t="shared" si="0"/>
        <v>1</v>
      </c>
      <c r="K24" s="68" t="s">
        <v>35</v>
      </c>
      <c r="L24" s="68" t="s">
        <v>4</v>
      </c>
      <c r="M24" s="31"/>
      <c r="N24" s="30"/>
      <c r="O24" s="31"/>
      <c r="P24" s="32"/>
      <c r="Q24" s="30"/>
      <c r="R24" s="30"/>
      <c r="S24" s="32"/>
      <c r="T24" s="32"/>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4">
        <f t="shared" si="1"/>
        <v>0</v>
      </c>
      <c r="BB24" s="34">
        <f t="shared" si="2"/>
        <v>0</v>
      </c>
      <c r="BC24" s="35" t="str">
        <f t="shared" si="3"/>
        <v>INR Zero Only</v>
      </c>
      <c r="IA24" s="25">
        <v>12</v>
      </c>
      <c r="IB24" s="25" t="s">
        <v>80</v>
      </c>
      <c r="IC24" s="25" t="s">
        <v>60</v>
      </c>
      <c r="ID24" s="26">
        <v>20</v>
      </c>
      <c r="IE24" s="26" t="s">
        <v>33</v>
      </c>
      <c r="IF24" s="26"/>
      <c r="IG24" s="26"/>
      <c r="IH24" s="26"/>
    </row>
    <row r="25" spans="1:242" s="25" customFormat="1" ht="23.25">
      <c r="A25" s="29">
        <v>13</v>
      </c>
      <c r="B25" s="64" t="s">
        <v>81</v>
      </c>
      <c r="C25" s="68" t="s">
        <v>61</v>
      </c>
      <c r="D25" s="70">
        <v>5</v>
      </c>
      <c r="E25" s="70" t="s">
        <v>33</v>
      </c>
      <c r="F25" s="68"/>
      <c r="G25" s="68"/>
      <c r="H25" s="68"/>
      <c r="I25" s="68" t="s">
        <v>34</v>
      </c>
      <c r="J25" s="68">
        <f t="shared" si="0"/>
        <v>1</v>
      </c>
      <c r="K25" s="68" t="s">
        <v>35</v>
      </c>
      <c r="L25" s="68" t="s">
        <v>4</v>
      </c>
      <c r="M25" s="31"/>
      <c r="N25" s="30"/>
      <c r="O25" s="31"/>
      <c r="P25" s="32"/>
      <c r="Q25" s="30"/>
      <c r="R25" s="30"/>
      <c r="S25" s="32"/>
      <c r="T25" s="32"/>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4">
        <f t="shared" si="1"/>
        <v>0</v>
      </c>
      <c r="BB25" s="34">
        <f t="shared" si="2"/>
        <v>0</v>
      </c>
      <c r="BC25" s="35" t="str">
        <f t="shared" si="3"/>
        <v>INR Zero Only</v>
      </c>
      <c r="IA25" s="25">
        <v>13</v>
      </c>
      <c r="IB25" s="25" t="s">
        <v>81</v>
      </c>
      <c r="IC25" s="25" t="s">
        <v>61</v>
      </c>
      <c r="ID25" s="26">
        <v>5</v>
      </c>
      <c r="IE25" s="26" t="s">
        <v>33</v>
      </c>
      <c r="IF25" s="26"/>
      <c r="IG25" s="26"/>
      <c r="IH25" s="26"/>
    </row>
    <row r="26" spans="1:242" s="25" customFormat="1" ht="23.25">
      <c r="A26" s="29">
        <v>14</v>
      </c>
      <c r="B26" s="64" t="s">
        <v>82</v>
      </c>
      <c r="C26" s="68" t="s">
        <v>62</v>
      </c>
      <c r="D26" s="70">
        <v>5</v>
      </c>
      <c r="E26" s="70" t="s">
        <v>33</v>
      </c>
      <c r="F26" s="68"/>
      <c r="G26" s="68"/>
      <c r="H26" s="68"/>
      <c r="I26" s="68" t="s">
        <v>34</v>
      </c>
      <c r="J26" s="68">
        <f t="shared" si="0"/>
        <v>1</v>
      </c>
      <c r="K26" s="68" t="s">
        <v>35</v>
      </c>
      <c r="L26" s="68" t="s">
        <v>4</v>
      </c>
      <c r="M26" s="31"/>
      <c r="N26" s="30"/>
      <c r="O26" s="31"/>
      <c r="P26" s="32"/>
      <c r="Q26" s="30"/>
      <c r="R26" s="30"/>
      <c r="S26" s="32"/>
      <c r="T26" s="32"/>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4">
        <f t="shared" si="1"/>
        <v>0</v>
      </c>
      <c r="BB26" s="34">
        <f t="shared" si="2"/>
        <v>0</v>
      </c>
      <c r="BC26" s="35" t="str">
        <f t="shared" si="3"/>
        <v>INR Zero Only</v>
      </c>
      <c r="IA26" s="25">
        <v>14</v>
      </c>
      <c r="IB26" s="25" t="s">
        <v>82</v>
      </c>
      <c r="IC26" s="25" t="s">
        <v>62</v>
      </c>
      <c r="ID26" s="26">
        <v>5</v>
      </c>
      <c r="IE26" s="26" t="s">
        <v>33</v>
      </c>
      <c r="IF26" s="26"/>
      <c r="IG26" s="26"/>
      <c r="IH26" s="26"/>
    </row>
    <row r="27" spans="1:242" s="25" customFormat="1" ht="23.25">
      <c r="A27" s="29">
        <v>15</v>
      </c>
      <c r="B27" s="64" t="s">
        <v>83</v>
      </c>
      <c r="C27" s="68" t="s">
        <v>63</v>
      </c>
      <c r="D27" s="70">
        <v>300</v>
      </c>
      <c r="E27" s="70" t="s">
        <v>57</v>
      </c>
      <c r="F27" s="68"/>
      <c r="G27" s="68"/>
      <c r="H27" s="68"/>
      <c r="I27" s="68" t="s">
        <v>34</v>
      </c>
      <c r="J27" s="68">
        <f t="shared" si="0"/>
        <v>1</v>
      </c>
      <c r="K27" s="68" t="s">
        <v>35</v>
      </c>
      <c r="L27" s="68" t="s">
        <v>4</v>
      </c>
      <c r="M27" s="31"/>
      <c r="N27" s="30"/>
      <c r="O27" s="31"/>
      <c r="P27" s="32"/>
      <c r="Q27" s="30"/>
      <c r="R27" s="30"/>
      <c r="S27" s="32"/>
      <c r="T27" s="32"/>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f t="shared" si="1"/>
        <v>0</v>
      </c>
      <c r="BB27" s="34">
        <f t="shared" si="2"/>
        <v>0</v>
      </c>
      <c r="BC27" s="35" t="str">
        <f t="shared" si="3"/>
        <v>INR Zero Only</v>
      </c>
      <c r="IA27" s="25">
        <v>15</v>
      </c>
      <c r="IB27" s="25" t="s">
        <v>83</v>
      </c>
      <c r="IC27" s="25" t="s">
        <v>63</v>
      </c>
      <c r="ID27" s="26">
        <v>300</v>
      </c>
      <c r="IE27" s="26" t="s">
        <v>57</v>
      </c>
      <c r="IF27" s="26"/>
      <c r="IG27" s="26"/>
      <c r="IH27" s="26"/>
    </row>
    <row r="28" spans="1:242" s="25" customFormat="1" ht="46.5">
      <c r="A28" s="29">
        <v>16</v>
      </c>
      <c r="B28" s="64" t="s">
        <v>84</v>
      </c>
      <c r="C28" s="68" t="s">
        <v>64</v>
      </c>
      <c r="D28" s="70">
        <v>1</v>
      </c>
      <c r="E28" s="70" t="s">
        <v>33</v>
      </c>
      <c r="F28" s="68"/>
      <c r="G28" s="68"/>
      <c r="H28" s="68"/>
      <c r="I28" s="68" t="s">
        <v>34</v>
      </c>
      <c r="J28" s="68">
        <f t="shared" si="0"/>
        <v>1</v>
      </c>
      <c r="K28" s="68" t="s">
        <v>35</v>
      </c>
      <c r="L28" s="68" t="s">
        <v>4</v>
      </c>
      <c r="M28" s="31"/>
      <c r="N28" s="30"/>
      <c r="O28" s="31"/>
      <c r="P28" s="32"/>
      <c r="Q28" s="30"/>
      <c r="R28" s="30"/>
      <c r="S28" s="32"/>
      <c r="T28" s="32"/>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f t="shared" si="1"/>
        <v>0</v>
      </c>
      <c r="BB28" s="34">
        <f t="shared" si="2"/>
        <v>0</v>
      </c>
      <c r="BC28" s="35" t="str">
        <f t="shared" si="3"/>
        <v>INR Zero Only</v>
      </c>
      <c r="IA28" s="25">
        <v>16</v>
      </c>
      <c r="IB28" s="25" t="s">
        <v>84</v>
      </c>
      <c r="IC28" s="25" t="s">
        <v>64</v>
      </c>
      <c r="ID28" s="26">
        <v>1</v>
      </c>
      <c r="IE28" s="26" t="s">
        <v>33</v>
      </c>
      <c r="IF28" s="26"/>
      <c r="IG28" s="26"/>
      <c r="IH28" s="26"/>
    </row>
    <row r="29" spans="1:242" s="25" customFormat="1" ht="46.5">
      <c r="A29" s="29">
        <v>17</v>
      </c>
      <c r="B29" s="65" t="s">
        <v>85</v>
      </c>
      <c r="C29" s="68" t="s">
        <v>65</v>
      </c>
      <c r="D29" s="66">
        <v>1</v>
      </c>
      <c r="E29" s="70" t="s">
        <v>33</v>
      </c>
      <c r="F29" s="68"/>
      <c r="G29" s="68"/>
      <c r="H29" s="68"/>
      <c r="I29" s="68" t="s">
        <v>34</v>
      </c>
      <c r="J29" s="68">
        <f t="shared" si="0"/>
        <v>1</v>
      </c>
      <c r="K29" s="68" t="s">
        <v>35</v>
      </c>
      <c r="L29" s="68" t="s">
        <v>4</v>
      </c>
      <c r="M29" s="31"/>
      <c r="N29" s="30"/>
      <c r="O29" s="31"/>
      <c r="P29" s="32"/>
      <c r="Q29" s="30"/>
      <c r="R29" s="30"/>
      <c r="S29" s="32"/>
      <c r="T29" s="32"/>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4">
        <f t="shared" si="1"/>
        <v>0</v>
      </c>
      <c r="BB29" s="34">
        <f t="shared" si="2"/>
        <v>0</v>
      </c>
      <c r="BC29" s="35" t="str">
        <f t="shared" si="3"/>
        <v>INR Zero Only</v>
      </c>
      <c r="IA29" s="25">
        <v>17</v>
      </c>
      <c r="IB29" s="25" t="s">
        <v>85</v>
      </c>
      <c r="IC29" s="25" t="s">
        <v>65</v>
      </c>
      <c r="ID29" s="26">
        <v>1</v>
      </c>
      <c r="IE29" s="26" t="s">
        <v>33</v>
      </c>
      <c r="IF29" s="26"/>
      <c r="IG29" s="26"/>
      <c r="IH29" s="26"/>
    </row>
    <row r="30" spans="1:242" s="25" customFormat="1" ht="23.25">
      <c r="A30" s="29">
        <v>18</v>
      </c>
      <c r="B30" s="65" t="s">
        <v>86</v>
      </c>
      <c r="C30" s="68" t="s">
        <v>66</v>
      </c>
      <c r="D30" s="66">
        <v>1</v>
      </c>
      <c r="E30" s="70" t="s">
        <v>33</v>
      </c>
      <c r="F30" s="68"/>
      <c r="G30" s="68"/>
      <c r="H30" s="68"/>
      <c r="I30" s="68" t="s">
        <v>34</v>
      </c>
      <c r="J30" s="68">
        <f t="shared" si="0"/>
        <v>1</v>
      </c>
      <c r="K30" s="68" t="s">
        <v>35</v>
      </c>
      <c r="L30" s="68" t="s">
        <v>4</v>
      </c>
      <c r="M30" s="31"/>
      <c r="N30" s="30"/>
      <c r="O30" s="31"/>
      <c r="P30" s="32"/>
      <c r="Q30" s="30"/>
      <c r="R30" s="30"/>
      <c r="S30" s="32"/>
      <c r="T30" s="32"/>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f t="shared" si="1"/>
        <v>0</v>
      </c>
      <c r="BB30" s="34">
        <f t="shared" si="2"/>
        <v>0</v>
      </c>
      <c r="BC30" s="35" t="str">
        <f t="shared" si="3"/>
        <v>INR Zero Only</v>
      </c>
      <c r="IA30" s="25">
        <v>18</v>
      </c>
      <c r="IB30" s="25" t="s">
        <v>86</v>
      </c>
      <c r="IC30" s="25" t="s">
        <v>66</v>
      </c>
      <c r="ID30" s="26">
        <v>1</v>
      </c>
      <c r="IE30" s="26" t="s">
        <v>33</v>
      </c>
      <c r="IF30" s="26"/>
      <c r="IG30" s="26"/>
      <c r="IH30" s="26"/>
    </row>
    <row r="31" spans="1:242" s="25" customFormat="1" ht="58.5" customHeight="1">
      <c r="A31" s="36" t="s">
        <v>37</v>
      </c>
      <c r="B31" s="55"/>
      <c r="C31" s="37"/>
      <c r="D31" s="37"/>
      <c r="E31" s="37"/>
      <c r="F31" s="37"/>
      <c r="G31" s="37"/>
      <c r="H31" s="38"/>
      <c r="I31" s="38"/>
      <c r="J31" s="38"/>
      <c r="K31" s="38"/>
      <c r="L31" s="37"/>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f>SUM(BA13:BA30)</f>
        <v>0</v>
      </c>
      <c r="BB31" s="40">
        <f>SUM(BB13:BB30)</f>
        <v>0</v>
      </c>
      <c r="BC31" s="35" t="str">
        <f>SpellNumber($E$2,BB31)</f>
        <v>INR Zero Only</v>
      </c>
      <c r="ID31" s="26">
        <v>4</v>
      </c>
      <c r="IE31" s="26" t="s">
        <v>36</v>
      </c>
      <c r="IF31" s="26" t="s">
        <v>38</v>
      </c>
      <c r="IG31" s="26">
        <v>10</v>
      </c>
      <c r="IH31" s="26" t="s">
        <v>33</v>
      </c>
    </row>
    <row r="32" spans="1:242" s="27" customFormat="1" ht="54.75" customHeight="1" hidden="1">
      <c r="A32" s="36" t="s">
        <v>39</v>
      </c>
      <c r="B32" s="55"/>
      <c r="C32" s="41"/>
      <c r="D32" s="53"/>
      <c r="E32" s="54" t="s">
        <v>40</v>
      </c>
      <c r="F32" s="42"/>
      <c r="G32" s="43"/>
      <c r="H32" s="44"/>
      <c r="I32" s="44"/>
      <c r="J32" s="44"/>
      <c r="K32" s="45"/>
      <c r="L32" s="46"/>
      <c r="M32" s="47" t="s">
        <v>41</v>
      </c>
      <c r="N32" s="44"/>
      <c r="O32" s="39"/>
      <c r="P32" s="39"/>
      <c r="Q32" s="39"/>
      <c r="R32" s="39"/>
      <c r="S32" s="39"/>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8">
        <f>IF(ISBLANK(F32),0,IF(E32="Excess (+)",ROUND(BA31+(BA31*F32),2),IF(E32="Less (-)",ROUND(BA31+(BA31*F32*(-1)),2),0)))</f>
        <v>0</v>
      </c>
      <c r="BB32" s="49">
        <f>ROUND(BA32,0)</f>
        <v>0</v>
      </c>
      <c r="BC32" s="35" t="str">
        <f>SpellNumber(L32,BB32)</f>
        <v> Zero Only</v>
      </c>
      <c r="ID32" s="28"/>
      <c r="IE32" s="28"/>
      <c r="IF32" s="28"/>
      <c r="IG32" s="28"/>
      <c r="IH32" s="28"/>
    </row>
    <row r="33" spans="1:242" s="27" customFormat="1" ht="43.5" customHeight="1">
      <c r="A33" s="36" t="s">
        <v>42</v>
      </c>
      <c r="B33" s="55"/>
      <c r="C33" s="72" t="str">
        <f>SpellNumber($E$2,BB31)</f>
        <v>INR Zero Only</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ID33" s="28"/>
      <c r="IE33" s="28"/>
      <c r="IF33" s="28"/>
      <c r="IG33" s="28"/>
      <c r="IH33" s="28"/>
    </row>
  </sheetData>
  <sheetProtection password="E491" sheet="1"/>
  <mergeCells count="8">
    <mergeCell ref="A9:BC9"/>
    <mergeCell ref="C33:BC33"/>
    <mergeCell ref="A1:L1"/>
    <mergeCell ref="A4:BC4"/>
    <mergeCell ref="A5:BC5"/>
    <mergeCell ref="A6:BC6"/>
    <mergeCell ref="A7:BC7"/>
    <mergeCell ref="B8:BC8"/>
  </mergeCells>
  <dataValidations count="18">
    <dataValidation allowBlank="1" showInputMessage="1" showErrorMessage="1" promptTitle="Itemcode/Make" prompt="Please enter text" sqref="C13:C30">
      <formula1>0</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O13:O30 M13:M30">
      <formula1>0</formula1>
      <formula2>999999999999999</formula2>
    </dataValidation>
    <dataValidation type="list" allowBlank="1" showInputMessage="1" showErrorMessage="1" sqref="L13 L14 L15 L16 L17 L18 L19 L20 L21 L22 L23 L24 L25 L26 L27 L28 L30 L29">
      <formula1>"INR"</formula1>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list" allowBlank="1" showErrorMessage="1" sqref="K13:K30">
      <formula1>"Partial Conversion,Full Conversion"</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decimal" allowBlank="1" showErrorMessage="1" errorTitle="Invalid Entry" error="Only Numeric Values are allowed. " sqref="A13:A30">
      <formula1>0</formula1>
      <formula2>999999999999999</formula2>
    </dataValidation>
  </dataValidations>
  <printOptions/>
  <pageMargins left="0.35" right="0.24027777777777778" top="0.75" bottom="0.44027777777777777" header="0.5118055555555555" footer="0.5118055555555555"/>
  <pageSetup horizontalDpi="600" verticalDpi="600" orientation="portrait"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43</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2023-08-25T00:35:01Z</cp:lastPrinted>
  <dcterms:created xsi:type="dcterms:W3CDTF">2009-01-30T06:42:42Z</dcterms:created>
  <dcterms:modified xsi:type="dcterms:W3CDTF">2023-11-07T10:45:13Z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