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<sst xmlns="http://schemas.openxmlformats.org/spreadsheetml/2006/main" count="337" uniqueCount="115">
  <si>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</si>
  <si>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</si>
  <si>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</si>
  <si>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</si>
  <si>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</si>
  <si>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</si>
  <si>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</si>
  <si>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</si>
  <si>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</si>
  <si>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</si>
  <si>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</si>
  <si>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</si>
  <si>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</si>
  <si>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</si>
  <si>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</si>
  <si>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</si>
  <si>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</si>
  <si>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</si>
  <si>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</si>
  <si>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</si>
  <si>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</si>
  <si>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</si>
  <si>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</si>
  <si>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</si>
  <si>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</si>
  <si>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</si>
  <si>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</si>
  <si>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</si>
  <si>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</si>
  <si>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</si>
  <si>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</si>
  <si>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</si>
  <si>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</si>
  <si>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</si>
  <si>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</si>
  <si>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Construction of chamber for 100mm sluices valve</t>
  </si>
  <si>
    <t>item1</t>
  </si>
  <si>
    <t>Nos</t>
  </si>
  <si>
    <t>Excess(+)</t>
  </si>
  <si>
    <t>Full Conversion</t>
  </si>
  <si>
    <t>Supplying, Conveying and fixing spls. Including eart</t>
  </si>
  <si>
    <t>item2</t>
  </si>
  <si>
    <t>Construction of chamber for 100mm sluice plates</t>
  </si>
  <si>
    <t>item3</t>
  </si>
  <si>
    <t>Total in Figures</t>
  </si>
  <si>
    <t>item5</t>
  </si>
  <si>
    <t>Quoted Rate in Figures</t>
  </si>
  <si>
    <t>Select</t>
  </si>
  <si>
    <t>%</t>
  </si>
  <si>
    <t>Quoted Rate in Words</t>
  </si>
  <si>
    <t>Please Enable Macros to View BoQ information</t>
  </si>
  <si>
    <t>Tender Inviting Authority: &lt; Director,IISER Mohali &gt;</t>
  </si>
  <si>
    <t>GST</t>
  </si>
  <si>
    <t>ITEM1</t>
  </si>
  <si>
    <t>ITEM2</t>
  </si>
  <si>
    <t>ITEM3</t>
  </si>
  <si>
    <t>ITEM4</t>
  </si>
  <si>
    <t>ITEM5</t>
  </si>
  <si>
    <t>ITEM6</t>
  </si>
  <si>
    <t>ITEM7</t>
  </si>
  <si>
    <t>ITEM8</t>
  </si>
  <si>
    <t>ITEM9</t>
  </si>
  <si>
    <t>ITEM10</t>
  </si>
  <si>
    <t>ITEM11</t>
  </si>
  <si>
    <t>ITEM12</t>
  </si>
  <si>
    <t>ITEM13</t>
  </si>
  <si>
    <t>ITEM14</t>
  </si>
  <si>
    <t>ITEM15</t>
  </si>
  <si>
    <t>ITEM16</t>
  </si>
  <si>
    <t>ITEM17</t>
  </si>
  <si>
    <t>ITEM18</t>
  </si>
  <si>
    <t>ITEM19</t>
  </si>
  <si>
    <t>ITEM20</t>
  </si>
  <si>
    <t>Category-I:
% (Percentage) discount offered on IATA rate reckoner coming under the consol of CHA single flat discount</t>
  </si>
  <si>
    <t>Category-V:
CIP/CIF shipment clearance charges (per shipment)</t>
  </si>
  <si>
    <t>FCA/EXW Charges or any other charges for Foreign delivery or handling charges</t>
  </si>
  <si>
    <t>Fuel, Security Surcharge, X-Ray and other receipted charges;</t>
  </si>
  <si>
    <t xml:space="preserve">Fuel, Security Surcharge, X-Ray, EDI Charges and other receipted charges;
</t>
  </si>
  <si>
    <t>Loading Charges: 
(Forklift/Crane upto 100 Kgs)</t>
  </si>
  <si>
    <t>Labour Charges:
Min to 50 Kgs</t>
  </si>
  <si>
    <t>Loading Charges: 
(Forklift/Crane 100 to 250Kgs)</t>
  </si>
  <si>
    <t>Loading Charges: 
(Forklif/Crane 250 to 500Kgs)</t>
  </si>
  <si>
    <t>Shipment</t>
  </si>
  <si>
    <t>Category-II:
% (Percentage) discount offered on IATA rate for export shipments.
(For Export, IATA = Published rates)</t>
  </si>
  <si>
    <t>Category-II-B:
Charges for Export (per shipment)</t>
  </si>
  <si>
    <t>Category-III:
Charges for Dangerous Goods/DGR (per shipment)</t>
  </si>
  <si>
    <t>Category-IV:
Charges for sea freight from anywhere in the world (per shipment)</t>
  </si>
  <si>
    <t>Category-VI:
Ex-works charges (per shipment)</t>
  </si>
  <si>
    <t>Category-VII:
Charges for replenishment of dry ice having perishable contents (per shipment)</t>
  </si>
  <si>
    <t>Category-VIII:
Per shipment transportation charges from CHA warehouse/Delhi to IISER Mohali</t>
  </si>
  <si>
    <t>Labour Charges:
51 Kgs to 100 KGs</t>
  </si>
  <si>
    <t>Labour Charges:
100 Kgs to 250 Kgs</t>
  </si>
  <si>
    <t>Labour Charges:
251 to 500 Kgs</t>
  </si>
  <si>
    <r>
      <rPr>
        <b/>
        <sz val="11"/>
        <rFont val="Times New Roman"/>
        <family val="1"/>
      </rPr>
      <t xml:space="preserve">DAILY LUNCH from 09.12.2023 to 11.12.2023 </t>
    </r>
    <r>
      <rPr>
        <sz val="11"/>
        <rFont val="Times New Roman"/>
        <family val="1"/>
      </rPr>
      <t xml:space="preserve">
(Head count for each day is available in </t>
    </r>
    <r>
      <rPr>
        <b/>
        <sz val="11"/>
        <rFont val="Times New Roman"/>
        <family val="1"/>
      </rPr>
      <t>Annexure-II</t>
    </r>
    <r>
      <rPr>
        <sz val="11"/>
        <rFont val="Times New Roman"/>
        <family val="1"/>
      </rPr>
      <t xml:space="preserve"> along with the Menu) </t>
    </r>
    <r>
      <rPr>
        <b/>
        <sz val="11"/>
        <rFont val="Times New Roman"/>
        <family val="1"/>
      </rPr>
      <t xml:space="preserve">120 heads x 3 days 
</t>
    </r>
    <r>
      <rPr>
        <sz val="11"/>
        <rFont val="Times New Roman"/>
        <family val="1"/>
      </rPr>
      <t>(per meal price in the basic rate column no. 7)
(Terms and conditions as given below)</t>
    </r>
  </si>
  <si>
    <r>
      <rPr>
        <b/>
        <sz val="11"/>
        <color indexed="8"/>
        <rFont val="Times New Roman"/>
        <family val="1"/>
      </rPr>
      <t>DAILY BREAKFAST from 09.12.2023 to 11.12.2023</t>
    </r>
    <r>
      <rPr>
        <sz val="11"/>
        <color indexed="8"/>
        <rFont val="Times New Roman"/>
        <family val="1"/>
      </rPr>
      <t xml:space="preserve">
(Head count for each day is available in </t>
    </r>
    <r>
      <rPr>
        <b/>
        <sz val="11"/>
        <color indexed="8"/>
        <rFont val="Times New Roman"/>
        <family val="1"/>
      </rPr>
      <t>Annexure-II</t>
    </r>
    <r>
      <rPr>
        <sz val="11"/>
        <color indexed="8"/>
        <rFont val="Times New Roman"/>
        <family val="1"/>
      </rPr>
      <t xml:space="preserve"> along with the Menu) </t>
    </r>
    <r>
      <rPr>
        <b/>
        <sz val="11"/>
        <color indexed="8"/>
        <rFont val="Times New Roman"/>
        <family val="1"/>
      </rPr>
      <t xml:space="preserve">130 heads x 3 days 
</t>
    </r>
    <r>
      <rPr>
        <sz val="11"/>
        <color indexed="8"/>
        <rFont val="Times New Roman"/>
        <family val="1"/>
      </rPr>
      <t>(per meal price in the basic rate column no. 7)
(Terms and conditions as given below)</t>
    </r>
  </si>
  <si>
    <r>
      <rPr>
        <b/>
        <sz val="11"/>
        <color indexed="8"/>
        <rFont val="Times New Roman"/>
        <family val="1"/>
      </rPr>
      <t>DAILY DINNER from 09.12.2023 to 11.12.2023</t>
    </r>
    <r>
      <rPr>
        <sz val="11"/>
        <color indexed="8"/>
        <rFont val="Times New Roman"/>
        <family val="1"/>
      </rPr>
      <t xml:space="preserve">
(Head count for each day is available in </t>
    </r>
    <r>
      <rPr>
        <b/>
        <sz val="11"/>
        <color indexed="8"/>
        <rFont val="Times New Roman"/>
        <family val="1"/>
      </rPr>
      <t>Annexure-III</t>
    </r>
    <r>
      <rPr>
        <sz val="11"/>
        <color indexed="8"/>
        <rFont val="Times New Roman"/>
        <family val="1"/>
      </rPr>
      <t xml:space="preserve"> along with the Menu) </t>
    </r>
    <r>
      <rPr>
        <b/>
        <sz val="11"/>
        <color indexed="8"/>
        <rFont val="Times New Roman"/>
        <family val="1"/>
      </rPr>
      <t xml:space="preserve">130 heads x 3 days
</t>
    </r>
    <r>
      <rPr>
        <sz val="11"/>
        <color indexed="8"/>
        <rFont val="Times New Roman"/>
        <family val="1"/>
      </rPr>
      <t>(per meal price in the basic rate column no. 7)
(Terms and conditions as given below)</t>
    </r>
  </si>
  <si>
    <r>
      <rPr>
        <b/>
        <sz val="11"/>
        <color indexed="8"/>
        <rFont val="Times New Roman"/>
        <family val="1"/>
      </rPr>
      <t>DAILY BREAKFAST from 12.12.2023 to 14.12.2023</t>
    </r>
    <r>
      <rPr>
        <sz val="11"/>
        <color indexed="8"/>
        <rFont val="Times New Roman"/>
        <family val="1"/>
      </rPr>
      <t xml:space="preserve">
(Head count for each day is available in </t>
    </r>
    <r>
      <rPr>
        <b/>
        <sz val="11"/>
        <color indexed="8"/>
        <rFont val="Times New Roman"/>
        <family val="1"/>
      </rPr>
      <t xml:space="preserve">Annexure-III </t>
    </r>
    <r>
      <rPr>
        <sz val="11"/>
        <color indexed="8"/>
        <rFont val="Times New Roman"/>
        <family val="1"/>
      </rPr>
      <t xml:space="preserve">along with the Menu) </t>
    </r>
    <r>
      <rPr>
        <b/>
        <sz val="11"/>
        <color indexed="8"/>
        <rFont val="Times New Roman"/>
        <family val="1"/>
      </rPr>
      <t xml:space="preserve">150 heads x 3 days 
</t>
    </r>
    <r>
      <rPr>
        <sz val="11"/>
        <color indexed="8"/>
        <rFont val="Times New Roman"/>
        <family val="1"/>
      </rPr>
      <t>(per meal price in the basic rate column no. 7)
(Terms and conditions as given below)</t>
    </r>
  </si>
  <si>
    <r>
      <rPr>
        <b/>
        <sz val="11"/>
        <color indexed="8"/>
        <rFont val="Times New Roman"/>
        <family val="1"/>
      </rPr>
      <t>DAILY LUNCH from 12.12.2023 to 14.12.2023</t>
    </r>
    <r>
      <rPr>
        <sz val="11"/>
        <color indexed="8"/>
        <rFont val="Times New Roman"/>
        <family val="1"/>
      </rPr>
      <t xml:space="preserve">
(Head count for each day is available in </t>
    </r>
    <r>
      <rPr>
        <b/>
        <sz val="11"/>
        <color indexed="8"/>
        <rFont val="Times New Roman"/>
        <family val="1"/>
      </rPr>
      <t xml:space="preserve">Annexure-IV </t>
    </r>
    <r>
      <rPr>
        <sz val="11"/>
        <color indexed="8"/>
        <rFont val="Times New Roman"/>
        <family val="1"/>
      </rPr>
      <t xml:space="preserve">along with the Menu) </t>
    </r>
    <r>
      <rPr>
        <b/>
        <sz val="11"/>
        <color indexed="8"/>
        <rFont val="Times New Roman"/>
        <family val="1"/>
      </rPr>
      <t xml:space="preserve">150 heads x 3 days
</t>
    </r>
    <r>
      <rPr>
        <sz val="11"/>
        <color indexed="8"/>
        <rFont val="Times New Roman"/>
        <family val="1"/>
      </rPr>
      <t>(per meal price in the basic rate column no. 7)
(Terms and conditions as given below)</t>
    </r>
  </si>
  <si>
    <t>Name of Work: &lt; Providing Catering Services and other arrangements on the occasion of IISER Mohali FCSXIV Conference 2023 to be held on 9th to 14th December 2023 at IISER Mohali Campus &gt;</t>
  </si>
  <si>
    <t>Contract No:  &lt; IISERM(1639)23/24-Pur &gt;</t>
  </si>
  <si>
    <r>
      <rPr>
        <b/>
        <sz val="11"/>
        <color indexed="8"/>
        <rFont val="Times New Roman"/>
        <family val="1"/>
      </rPr>
      <t xml:space="preserve">MORNING AND AFTERNOON (TEA &amp; SNACKS) on 09.12.2023 to 11.12.2023
</t>
    </r>
    <r>
      <rPr>
        <sz val="11"/>
        <color indexed="8"/>
        <rFont val="Times New Roman"/>
        <family val="1"/>
      </rPr>
      <t xml:space="preserve">(Head count for each day is available in </t>
    </r>
    <r>
      <rPr>
        <b/>
        <sz val="11"/>
        <color indexed="8"/>
        <rFont val="Times New Roman"/>
        <family val="1"/>
      </rPr>
      <t>Annexure-VI</t>
    </r>
    <r>
      <rPr>
        <sz val="11"/>
        <color indexed="8"/>
        <rFont val="Times New Roman"/>
        <family val="1"/>
      </rPr>
      <t xml:space="preserve"> along with the Menu) </t>
    </r>
    <r>
      <rPr>
        <b/>
        <sz val="11"/>
        <color indexed="8"/>
        <rFont val="Times New Roman"/>
        <family val="1"/>
      </rPr>
      <t xml:space="preserve">260 heads x 3 days
</t>
    </r>
    <r>
      <rPr>
        <sz val="11"/>
        <color indexed="8"/>
        <rFont val="Times New Roman"/>
        <family val="1"/>
      </rPr>
      <t>(per meal price in the basic rate column no. 7)
(Terms and conditions as given below)</t>
    </r>
  </si>
  <si>
    <r>
      <rPr>
        <b/>
        <sz val="11"/>
        <color indexed="8"/>
        <rFont val="Times New Roman"/>
        <family val="1"/>
      </rPr>
      <t xml:space="preserve">MORNING AND AFTERNOON (TEA &amp; SNACKS) on 12.12.2023 to 14.12.2023
</t>
    </r>
    <r>
      <rPr>
        <sz val="11"/>
        <color indexed="8"/>
        <rFont val="Times New Roman"/>
        <family val="1"/>
      </rPr>
      <t xml:space="preserve">(Head count for each day is available in </t>
    </r>
    <r>
      <rPr>
        <b/>
        <sz val="11"/>
        <color indexed="8"/>
        <rFont val="Times New Roman"/>
        <family val="1"/>
      </rPr>
      <t>Annexure-VI</t>
    </r>
    <r>
      <rPr>
        <sz val="11"/>
        <color indexed="8"/>
        <rFont val="Times New Roman"/>
        <family val="1"/>
      </rPr>
      <t xml:space="preserve"> along with the Menu) </t>
    </r>
    <r>
      <rPr>
        <b/>
        <sz val="11"/>
        <color indexed="8"/>
        <rFont val="Times New Roman"/>
        <family val="1"/>
      </rPr>
      <t xml:space="preserve">300 heads x 3 days
</t>
    </r>
    <r>
      <rPr>
        <sz val="11"/>
        <color indexed="8"/>
        <rFont val="Times New Roman"/>
        <family val="1"/>
      </rPr>
      <t>(per meal price in the basic rate column no. 7)
(Terms and conditions as given below)</t>
    </r>
  </si>
  <si>
    <t xml:space="preserve">Other Charges if any (A)
</t>
  </si>
  <si>
    <t>Other Charges if any (B)</t>
  </si>
  <si>
    <t>Other Charges if any (C)</t>
  </si>
  <si>
    <t>Other Charges if any (D)</t>
  </si>
  <si>
    <t>Other Charges if any (E)</t>
  </si>
  <si>
    <t>Other Charges if any (F)</t>
  </si>
  <si>
    <t xml:space="preserve">Other Charges if any (G)
</t>
  </si>
  <si>
    <t>Other Charges if any (H)</t>
  </si>
  <si>
    <t>Other Charges if any (I)</t>
  </si>
  <si>
    <t>Other Charges if any (J)</t>
  </si>
  <si>
    <t>Other Charges if any (K)</t>
  </si>
  <si>
    <t>Other Charges if any (L)</t>
  </si>
  <si>
    <r>
      <rPr>
        <b/>
        <sz val="11"/>
        <color indexed="8"/>
        <rFont val="Times New Roman"/>
        <family val="1"/>
      </rPr>
      <t>DAILY DINNER from 12.12.2023 AND 14.12.2023</t>
    </r>
    <r>
      <rPr>
        <sz val="11"/>
        <color indexed="8"/>
        <rFont val="Times New Roman"/>
        <family val="1"/>
      </rPr>
      <t xml:space="preserve">
(Head count for each day is available in </t>
    </r>
    <r>
      <rPr>
        <b/>
        <sz val="11"/>
        <color indexed="8"/>
        <rFont val="Times New Roman"/>
        <family val="1"/>
      </rPr>
      <t xml:space="preserve">Annexure-V </t>
    </r>
    <r>
      <rPr>
        <sz val="11"/>
        <color indexed="8"/>
        <rFont val="Times New Roman"/>
        <family val="1"/>
      </rPr>
      <t xml:space="preserve">along with the Menu) </t>
    </r>
    <r>
      <rPr>
        <b/>
        <sz val="11"/>
        <color indexed="8"/>
        <rFont val="Times New Roman"/>
        <family val="1"/>
      </rPr>
      <t xml:space="preserve">150 heads x 2 days
</t>
    </r>
    <r>
      <rPr>
        <sz val="11"/>
        <color indexed="8"/>
        <rFont val="Times New Roman"/>
        <family val="1"/>
      </rPr>
      <t>(per meal price in the basic rate column no. 7)
(Terms and conditions as given below)</t>
    </r>
  </si>
</sst>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2">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1"/>
      <color indexed="8"/>
      <name val="Arial"/>
      <family val="2"/>
    </font>
    <font>
      <sz val="11"/>
      <name val="Times New Roman"/>
      <family val="1"/>
    </font>
    <font>
      <b/>
      <sz val="11"/>
      <name val="Times New Roman"/>
      <family val="1"/>
    </font>
    <font>
      <sz val="11"/>
      <color indexed="8"/>
      <name val="Times New Roman"/>
      <family val="1"/>
    </font>
    <font>
      <b/>
      <sz val="11"/>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color indexed="63"/>
      </right>
      <top>
        <color indexed="63"/>
      </top>
      <bottom>
        <color indexed="63"/>
      </bottom>
    </border>
    <border>
      <left style="thin">
        <color indexed="8"/>
      </left>
      <right>
        <color indexed="63"/>
      </right>
      <top style="thin"/>
      <bottom style="thin">
        <color indexed="8"/>
      </bottom>
    </border>
    <border>
      <left>
        <color indexed="63"/>
      </left>
      <right style="thin">
        <color indexed="8"/>
      </right>
      <top style="thin"/>
      <bottom style="thin">
        <color indexed="8"/>
      </bottom>
    </border>
    <border>
      <left>
        <color indexed="63"/>
      </left>
      <right style="thin">
        <color indexed="8"/>
      </right>
      <top style="thin">
        <color indexed="8"/>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7"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86">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0"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0" xfId="55" applyNumberFormat="1" applyFont="1" applyFill="1" applyBorder="1" applyAlignment="1">
      <alignment horizontal="center" vertical="top" wrapText="1"/>
      <protection/>
    </xf>
    <xf numFmtId="0" fontId="7" fillId="33" borderId="11" xfId="59" applyNumberFormat="1" applyFont="1" applyFill="1" applyBorder="1" applyAlignment="1">
      <alignment horizontal="center" vertical="top" wrapText="1"/>
      <protection/>
    </xf>
    <xf numFmtId="0" fontId="13" fillId="33" borderId="10" xfId="59" applyNumberFormat="1" applyFont="1" applyFill="1" applyBorder="1" applyAlignment="1">
      <alignment horizontal="center" vertical="top" wrapText="1"/>
      <protection/>
    </xf>
    <xf numFmtId="0" fontId="13" fillId="33" borderId="10" xfId="59" applyNumberFormat="1" applyFont="1" applyFill="1" applyBorder="1" applyAlignment="1">
      <alignment vertical="top" wrapText="1"/>
      <protection/>
    </xf>
    <xf numFmtId="0" fontId="7" fillId="34" borderId="12" xfId="55" applyNumberFormat="1" applyFont="1" applyFill="1" applyBorder="1" applyAlignment="1">
      <alignment horizontal="center" vertical="top" wrapText="1"/>
      <protection/>
    </xf>
    <xf numFmtId="0" fontId="4" fillId="0" borderId="12"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15" fillId="0" borderId="10" xfId="59" applyNumberFormat="1" applyFont="1" applyFill="1" applyBorder="1" applyAlignment="1">
      <alignment vertical="top"/>
      <protection/>
    </xf>
    <xf numFmtId="0" fontId="4" fillId="0" borderId="10" xfId="55" applyNumberFormat="1" applyFont="1" applyFill="1" applyBorder="1" applyAlignment="1" applyProtection="1">
      <alignment vertical="top"/>
      <protection/>
    </xf>
    <xf numFmtId="0" fontId="12" fillId="0" borderId="10" xfId="59" applyNumberFormat="1" applyFont="1" applyFill="1" applyBorder="1" applyAlignment="1" applyProtection="1">
      <alignment vertical="center" wrapText="1"/>
      <protection locked="0"/>
    </xf>
    <xf numFmtId="0" fontId="12" fillId="0" borderId="10" xfId="65" applyNumberFormat="1" applyFont="1" applyFill="1" applyBorder="1" applyAlignment="1" applyProtection="1">
      <alignment vertical="center" wrapText="1"/>
      <protection locked="0"/>
    </xf>
    <xf numFmtId="0" fontId="16" fillId="0" borderId="10"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3" xfId="59" applyNumberFormat="1" applyFont="1" applyFill="1" applyBorder="1" applyAlignment="1">
      <alignment horizontal="right" vertical="top"/>
      <protection/>
    </xf>
    <xf numFmtId="0" fontId="14" fillId="0" borderId="14" xfId="59" applyNumberFormat="1" applyFont="1" applyFill="1" applyBorder="1" applyAlignment="1">
      <alignment horizontal="right" vertical="top"/>
      <protection/>
    </xf>
    <xf numFmtId="0" fontId="4" fillId="0" borderId="10"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8" fillId="35" borderId="10" xfId="65" applyNumberFormat="1" applyFont="1" applyFill="1" applyBorder="1" applyAlignment="1" applyProtection="1">
      <alignment horizontal="center" vertical="center"/>
      <protection/>
    </xf>
    <xf numFmtId="2" fontId="7" fillId="0" borderId="15"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6" xfId="59" applyNumberFormat="1" applyFont="1" applyFill="1" applyBorder="1" applyAlignment="1">
      <alignment vertical="top"/>
      <protection/>
    </xf>
    <xf numFmtId="0" fontId="4" fillId="0" borderId="16" xfId="59" applyNumberFormat="1" applyFont="1" applyFill="1" applyBorder="1" applyAlignment="1">
      <alignment vertical="top"/>
      <protection/>
    </xf>
    <xf numFmtId="2" fontId="14" fillId="0" borderId="17" xfId="59" applyNumberFormat="1" applyFont="1" applyFill="1" applyBorder="1" applyAlignment="1">
      <alignment vertical="top"/>
      <protection/>
    </xf>
    <xf numFmtId="2" fontId="4" fillId="0" borderId="18" xfId="59" applyNumberFormat="1" applyFont="1" applyFill="1" applyBorder="1" applyAlignment="1">
      <alignment vertical="top" readingOrder="1"/>
      <protection/>
    </xf>
    <xf numFmtId="2" fontId="7" fillId="0" borderId="18" xfId="55" applyNumberFormat="1" applyFont="1" applyFill="1" applyBorder="1" applyAlignment="1" applyProtection="1">
      <alignment horizontal="right" vertical="top"/>
      <protection locked="0"/>
    </xf>
    <xf numFmtId="2" fontId="7" fillId="0" borderId="18" xfId="55" applyNumberFormat="1" applyFont="1" applyFill="1" applyBorder="1" applyAlignment="1" applyProtection="1">
      <alignment horizontal="right" vertical="top"/>
      <protection/>
    </xf>
    <xf numFmtId="2" fontId="4" fillId="0" borderId="18" xfId="59" applyNumberFormat="1" applyFont="1" applyFill="1" applyBorder="1" applyAlignment="1">
      <alignment vertical="top"/>
      <protection/>
    </xf>
    <xf numFmtId="2" fontId="4" fillId="0" borderId="18" xfId="55" applyNumberFormat="1" applyFont="1" applyFill="1" applyBorder="1" applyAlignment="1">
      <alignment vertical="top"/>
      <protection/>
    </xf>
    <xf numFmtId="2" fontId="7" fillId="0" borderId="18" xfId="55" applyNumberFormat="1" applyFont="1" applyFill="1" applyBorder="1" applyAlignment="1" applyProtection="1">
      <alignment horizontal="left" vertical="top"/>
      <protection locked="0"/>
    </xf>
    <xf numFmtId="2" fontId="7" fillId="35" borderId="18" xfId="55" applyNumberFormat="1" applyFont="1" applyFill="1" applyBorder="1" applyAlignment="1" applyProtection="1">
      <alignment horizontal="right" vertical="top"/>
      <protection locked="0"/>
    </xf>
    <xf numFmtId="2" fontId="7" fillId="0" borderId="18" xfId="55" applyNumberFormat="1" applyFont="1" applyFill="1" applyBorder="1" applyAlignment="1" applyProtection="1">
      <alignment horizontal="center" vertical="top" wrapText="1"/>
      <protection locked="0"/>
    </xf>
    <xf numFmtId="2" fontId="7" fillId="0" borderId="18" xfId="55" applyNumberFormat="1" applyFont="1" applyFill="1" applyBorder="1" applyAlignment="1">
      <alignment horizontal="center" vertical="top" wrapText="1"/>
      <protection/>
    </xf>
    <xf numFmtId="2" fontId="7" fillId="0" borderId="18"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16" fillId="0" borderId="10"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7" fillId="34" borderId="10" xfId="55" applyNumberFormat="1" applyFont="1" applyFill="1" applyBorder="1" applyAlignment="1">
      <alignment horizontal="center" vertical="top" wrapText="1"/>
      <protection/>
    </xf>
    <xf numFmtId="0" fontId="4" fillId="0" borderId="18" xfId="59" applyNumberFormat="1" applyFont="1" applyFill="1" applyBorder="1" applyAlignment="1">
      <alignment horizontal="center" vertical="top"/>
      <protection/>
    </xf>
    <xf numFmtId="0" fontId="4" fillId="0" borderId="0" xfId="55" applyNumberFormat="1" applyFont="1" applyFill="1" applyAlignment="1">
      <alignment vertical="top" wrapText="1"/>
      <protection/>
    </xf>
    <xf numFmtId="0" fontId="7" fillId="0" borderId="19" xfId="59" applyNumberFormat="1" applyFont="1" applyFill="1" applyBorder="1" applyAlignment="1" applyProtection="1">
      <alignment horizontal="center" vertical="top" wrapText="1"/>
      <protection/>
    </xf>
    <xf numFmtId="0" fontId="7" fillId="0" borderId="19" xfId="59" applyNumberFormat="1" applyFont="1" applyFill="1" applyBorder="1" applyAlignment="1">
      <alignment horizontal="center" vertical="top"/>
      <protection/>
    </xf>
    <xf numFmtId="0" fontId="4" fillId="0" borderId="0" xfId="59" applyNumberFormat="1" applyFont="1" applyFill="1" applyBorder="1" applyAlignment="1">
      <alignment horizontal="center" vertical="top"/>
      <protection/>
    </xf>
    <xf numFmtId="0" fontId="6" fillId="0" borderId="0" xfId="59" applyNumberFormat="1" applyFont="1" applyFill="1" applyBorder="1" applyAlignment="1" applyProtection="1">
      <alignment horizontal="center" vertical="center" wrapText="1"/>
      <protection/>
    </xf>
    <xf numFmtId="0" fontId="4" fillId="0" borderId="0" xfId="55" applyNumberFormat="1" applyFont="1" applyFill="1" applyBorder="1" applyAlignment="1">
      <alignment vertical="center" wrapText="1"/>
      <protection/>
    </xf>
    <xf numFmtId="0" fontId="7" fillId="0" borderId="20" xfId="59" applyNumberFormat="1" applyFont="1" applyFill="1" applyBorder="1" applyAlignment="1">
      <alignment horizontal="left" vertical="top" wrapText="1"/>
      <protection/>
    </xf>
    <xf numFmtId="0" fontId="0" fillId="0" borderId="0" xfId="55" applyNumberFormat="1" applyFill="1" applyAlignment="1">
      <alignment wrapText="1"/>
      <protection/>
    </xf>
    <xf numFmtId="0" fontId="17" fillId="35" borderId="10" xfId="59" applyNumberFormat="1" applyFont="1" applyFill="1" applyBorder="1" applyAlignment="1" applyProtection="1">
      <alignment horizontal="center" vertical="center" wrapText="1"/>
      <protection locked="0"/>
    </xf>
    <xf numFmtId="0" fontId="23" fillId="0" borderId="18" xfId="59" applyNumberFormat="1" applyFont="1" applyFill="1" applyBorder="1" applyAlignment="1">
      <alignment horizontal="center" vertical="top" wrapText="1"/>
      <protection/>
    </xf>
    <xf numFmtId="0" fontId="4" fillId="0" borderId="21" xfId="59" applyNumberFormat="1" applyFont="1" applyFill="1" applyBorder="1" applyAlignment="1">
      <alignment horizontal="center" vertical="top"/>
      <protection/>
    </xf>
    <xf numFmtId="0" fontId="15" fillId="0" borderId="11" xfId="55" applyNumberFormat="1" applyFont="1" applyFill="1" applyBorder="1" applyAlignment="1" applyProtection="1">
      <alignment horizontal="center" vertical="top"/>
      <protection/>
    </xf>
    <xf numFmtId="173" fontId="4" fillId="0" borderId="18" xfId="59" applyNumberFormat="1" applyFont="1" applyFill="1" applyBorder="1" applyAlignment="1">
      <alignment horizontal="center" vertical="top"/>
      <protection/>
    </xf>
    <xf numFmtId="0" fontId="24" fillId="0" borderId="18" xfId="59" applyNumberFormat="1" applyFont="1" applyFill="1" applyBorder="1" applyAlignment="1">
      <alignment vertical="top" wrapText="1"/>
      <protection/>
    </xf>
    <xf numFmtId="0" fontId="26" fillId="0" borderId="18" xfId="0" applyFont="1" applyFill="1" applyBorder="1" applyAlignment="1">
      <alignment vertical="top" wrapText="1"/>
    </xf>
    <xf numFmtId="0" fontId="4" fillId="0" borderId="18" xfId="55" applyNumberFormat="1" applyFont="1" applyFill="1" applyBorder="1" applyAlignment="1">
      <alignment horizontal="center" vertical="top" readingOrder="1"/>
      <protection/>
    </xf>
    <xf numFmtId="173" fontId="24" fillId="0" borderId="18" xfId="59" applyNumberFormat="1" applyFont="1" applyFill="1" applyBorder="1" applyAlignment="1">
      <alignment horizontal="center" vertical="top" wrapText="1" readingOrder="1"/>
      <protection/>
    </xf>
    <xf numFmtId="0" fontId="11" fillId="0" borderId="12" xfId="55" applyNumberFormat="1" applyFont="1" applyFill="1" applyBorder="1" applyAlignment="1">
      <alignment horizontal="center" vertical="center" wrapText="1"/>
      <protection/>
    </xf>
    <xf numFmtId="0" fontId="14" fillId="0" borderId="12"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6" xfId="55" applyNumberFormat="1" applyFont="1" applyFill="1" applyBorder="1" applyAlignment="1" applyProtection="1">
      <alignment horizontal="center" wrapText="1"/>
      <protection locked="0"/>
    </xf>
    <xf numFmtId="0" fontId="7" fillId="36" borderId="12" xfId="59" applyNumberFormat="1" applyFont="1" applyFill="1" applyBorder="1" applyAlignment="1" applyProtection="1">
      <alignment horizontal="left" vertical="top"/>
      <protection locked="0"/>
    </xf>
    <xf numFmtId="0" fontId="7" fillId="0" borderId="22" xfId="59" applyNumberFormat="1" applyFont="1" applyFill="1" applyBorder="1" applyAlignment="1">
      <alignment horizontal="left" vertical="top" wrapText="1"/>
      <protection/>
    </xf>
    <xf numFmtId="0" fontId="7" fillId="0" borderId="23" xfId="59" applyNumberFormat="1" applyFont="1" applyFill="1" applyBorder="1" applyAlignment="1">
      <alignment horizontal="left" vertical="top" wrapText="1"/>
      <protection/>
    </xf>
    <xf numFmtId="0" fontId="7" fillId="0" borderId="19" xfId="59" applyNumberFormat="1" applyFont="1" applyFill="1" applyBorder="1" applyAlignment="1">
      <alignment horizontal="left" vertical="top"/>
      <protection/>
    </xf>
    <xf numFmtId="0" fontId="7" fillId="0" borderId="24" xfId="59" applyNumberFormat="1" applyFont="1" applyFill="1" applyBorder="1" applyAlignment="1">
      <alignment horizontal="left" vertical="top"/>
      <protection/>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2209800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35"/>
  <sheetViews>
    <sheetView showGridLines="0" zoomScalePageLayoutView="0" workbookViewId="0" topLeftCell="A1">
      <selection activeCell="B21" sqref="B21"/>
    </sheetView>
  </sheetViews>
  <sheetFormatPr defaultColWidth="9.140625" defaultRowHeight="15"/>
  <cols>
    <col min="1" max="1" width="13.57421875" style="54" customWidth="1"/>
    <col min="2" max="2" width="49.7109375" style="64" customWidth="1"/>
    <col min="3" max="3" width="13.57421875" style="54" customWidth="1"/>
    <col min="4" max="4" width="12.421875" style="54" customWidth="1"/>
    <col min="5" max="5" width="13.421875" style="54" customWidth="1"/>
    <col min="6" max="6" width="15.140625" style="1" hidden="1" customWidth="1"/>
    <col min="7" max="11" width="9.140625" style="1" hidden="1" customWidth="1"/>
    <col min="12" max="12" width="9.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4.28125" style="1" customWidth="1"/>
    <col min="55" max="55" width="22.140625" style="1" customWidth="1"/>
    <col min="56" max="238" width="9.140625" style="1" customWidth="1"/>
    <col min="239" max="243" width="9.140625" style="3" customWidth="1"/>
    <col min="244" max="16384" width="9.140625" style="1" customWidth="1"/>
  </cols>
  <sheetData>
    <row r="1" spans="1:243" s="4" customFormat="1" ht="30" customHeight="1">
      <c r="A1" s="76" t="str">
        <f>B2&amp;" BoQ"</f>
        <v>Item Wise BoQ</v>
      </c>
      <c r="B1" s="76"/>
      <c r="C1" s="76"/>
      <c r="D1" s="76"/>
      <c r="E1" s="76"/>
      <c r="F1" s="76"/>
      <c r="G1" s="76"/>
      <c r="H1" s="76"/>
      <c r="I1" s="76"/>
      <c r="J1" s="76"/>
      <c r="K1" s="76"/>
      <c r="L1" s="76"/>
      <c r="O1" s="5"/>
      <c r="P1" s="5"/>
      <c r="Q1" s="6"/>
      <c r="IE1" s="6"/>
      <c r="IF1" s="6"/>
      <c r="IG1" s="6"/>
      <c r="IH1" s="6"/>
      <c r="II1" s="6"/>
    </row>
    <row r="2" spans="1:17" s="4" customFormat="1" ht="25.5" customHeight="1" hidden="1">
      <c r="A2" s="7" t="s">
        <v>0</v>
      </c>
      <c r="B2" s="61" t="s">
        <v>1</v>
      </c>
      <c r="C2" s="7" t="s">
        <v>2</v>
      </c>
      <c r="D2" s="7" t="s">
        <v>3</v>
      </c>
      <c r="E2" s="7" t="s">
        <v>4</v>
      </c>
      <c r="J2" s="8"/>
      <c r="K2" s="8"/>
      <c r="L2" s="8"/>
      <c r="O2" s="5"/>
      <c r="P2" s="5"/>
      <c r="Q2" s="6"/>
    </row>
    <row r="3" spans="1:243" s="4" customFormat="1" ht="30" customHeight="1" hidden="1">
      <c r="A3" s="52" t="s">
        <v>5</v>
      </c>
      <c r="B3" s="62"/>
      <c r="C3" s="52"/>
      <c r="D3" s="52"/>
      <c r="E3" s="52"/>
      <c r="IE3" s="6"/>
      <c r="IF3" s="6"/>
      <c r="IG3" s="6"/>
      <c r="IH3" s="6"/>
      <c r="II3" s="6"/>
    </row>
    <row r="4" spans="1:243" s="9" customFormat="1" ht="30" customHeight="1">
      <c r="A4" s="77" t="s">
        <v>51</v>
      </c>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IE4" s="10"/>
      <c r="IF4" s="10"/>
      <c r="IG4" s="10"/>
      <c r="IH4" s="10"/>
      <c r="II4" s="10"/>
    </row>
    <row r="5" spans="1:243" s="9" customFormat="1" ht="30" customHeight="1">
      <c r="A5" s="77" t="s">
        <v>98</v>
      </c>
      <c r="B5" s="77"/>
      <c r="C5" s="77"/>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IE5" s="10"/>
      <c r="IF5" s="10"/>
      <c r="IG5" s="10"/>
      <c r="IH5" s="10"/>
      <c r="II5" s="10"/>
    </row>
    <row r="6" spans="1:243" s="9" customFormat="1" ht="30" customHeight="1">
      <c r="A6" s="77" t="s">
        <v>99</v>
      </c>
      <c r="B6" s="77"/>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IE6" s="10"/>
      <c r="IF6" s="10"/>
      <c r="IG6" s="10"/>
      <c r="IH6" s="10"/>
      <c r="II6" s="10"/>
    </row>
    <row r="7" spans="1:243" s="9" customFormat="1" ht="29.25" customHeight="1" hidden="1">
      <c r="A7" s="78" t="s">
        <v>6</v>
      </c>
      <c r="B7" s="78"/>
      <c r="C7" s="78"/>
      <c r="D7" s="78"/>
      <c r="E7" s="78"/>
      <c r="F7" s="78"/>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8"/>
      <c r="AR7" s="78"/>
      <c r="AS7" s="78"/>
      <c r="AT7" s="78"/>
      <c r="AU7" s="78"/>
      <c r="AV7" s="78"/>
      <c r="AW7" s="78"/>
      <c r="AX7" s="78"/>
      <c r="AY7" s="78"/>
      <c r="AZ7" s="78"/>
      <c r="BA7" s="78"/>
      <c r="BB7" s="78"/>
      <c r="BC7" s="78"/>
      <c r="IE7" s="10"/>
      <c r="IF7" s="10"/>
      <c r="IG7" s="10"/>
      <c r="IH7" s="10"/>
      <c r="II7" s="10"/>
    </row>
    <row r="8" spans="1:243" s="11" customFormat="1" ht="33.75" customHeight="1">
      <c r="A8" s="58" t="s">
        <v>7</v>
      </c>
      <c r="B8" s="79"/>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79"/>
      <c r="AY8" s="79"/>
      <c r="AZ8" s="79"/>
      <c r="BA8" s="79"/>
      <c r="BB8" s="79"/>
      <c r="BC8" s="79"/>
      <c r="IE8" s="12"/>
      <c r="IF8" s="12"/>
      <c r="IG8" s="12"/>
      <c r="IH8" s="12"/>
      <c r="II8" s="12"/>
    </row>
    <row r="9" spans="1:243" s="13" customFormat="1" ht="61.5" customHeight="1">
      <c r="A9" s="74" t="s">
        <v>8</v>
      </c>
      <c r="B9" s="74"/>
      <c r="C9" s="74"/>
      <c r="D9" s="74"/>
      <c r="E9" s="74"/>
      <c r="F9" s="74"/>
      <c r="G9" s="74"/>
      <c r="H9" s="74"/>
      <c r="I9" s="74"/>
      <c r="J9" s="74"/>
      <c r="K9" s="74"/>
      <c r="L9" s="74"/>
      <c r="M9" s="74"/>
      <c r="N9" s="74"/>
      <c r="O9" s="74"/>
      <c r="P9" s="74"/>
      <c r="Q9" s="74"/>
      <c r="R9" s="74"/>
      <c r="S9" s="74"/>
      <c r="T9" s="74"/>
      <c r="U9" s="74"/>
      <c r="V9" s="74"/>
      <c r="W9" s="74"/>
      <c r="X9" s="74"/>
      <c r="Y9" s="74"/>
      <c r="Z9" s="74"/>
      <c r="AA9" s="74"/>
      <c r="AB9" s="74"/>
      <c r="AC9" s="74"/>
      <c r="AD9" s="74"/>
      <c r="AE9" s="74"/>
      <c r="AF9" s="74"/>
      <c r="AG9" s="74"/>
      <c r="AH9" s="74"/>
      <c r="AI9" s="74"/>
      <c r="AJ9" s="74"/>
      <c r="AK9" s="74"/>
      <c r="AL9" s="74"/>
      <c r="AM9" s="74"/>
      <c r="AN9" s="74"/>
      <c r="AO9" s="74"/>
      <c r="AP9" s="74"/>
      <c r="AQ9" s="74"/>
      <c r="AR9" s="74"/>
      <c r="AS9" s="74"/>
      <c r="AT9" s="74"/>
      <c r="AU9" s="74"/>
      <c r="AV9" s="74"/>
      <c r="AW9" s="74"/>
      <c r="AX9" s="74"/>
      <c r="AY9" s="74"/>
      <c r="AZ9" s="74"/>
      <c r="BA9" s="74"/>
      <c r="BB9" s="74"/>
      <c r="BC9" s="74"/>
      <c r="IE9" s="14"/>
      <c r="IF9" s="14"/>
      <c r="IG9" s="14"/>
      <c r="IH9" s="14"/>
      <c r="II9" s="14"/>
    </row>
    <row r="10" spans="1:243" s="16" customFormat="1" ht="18.75" customHeight="1">
      <c r="A10" s="15" t="s">
        <v>9</v>
      </c>
      <c r="B10" s="15" t="s">
        <v>10</v>
      </c>
      <c r="C10" s="15" t="s">
        <v>10</v>
      </c>
      <c r="D10" s="15" t="s">
        <v>9</v>
      </c>
      <c r="E10" s="15" t="s">
        <v>10</v>
      </c>
      <c r="F10" s="15" t="s">
        <v>11</v>
      </c>
      <c r="G10" s="15" t="s">
        <v>11</v>
      </c>
      <c r="H10" s="15" t="s">
        <v>12</v>
      </c>
      <c r="I10" s="15" t="s">
        <v>10</v>
      </c>
      <c r="J10" s="15" t="s">
        <v>9</v>
      </c>
      <c r="K10" s="15" t="s">
        <v>13</v>
      </c>
      <c r="L10" s="15" t="s">
        <v>10</v>
      </c>
      <c r="M10" s="15" t="s">
        <v>9</v>
      </c>
      <c r="N10" s="15" t="s">
        <v>11</v>
      </c>
      <c r="O10" s="15" t="s">
        <v>11</v>
      </c>
      <c r="P10" s="15" t="s">
        <v>11</v>
      </c>
      <c r="Q10" s="15" t="s">
        <v>11</v>
      </c>
      <c r="R10" s="15" t="s">
        <v>12</v>
      </c>
      <c r="S10" s="15" t="s">
        <v>12</v>
      </c>
      <c r="T10" s="15" t="s">
        <v>11</v>
      </c>
      <c r="U10" s="15" t="s">
        <v>11</v>
      </c>
      <c r="V10" s="15" t="s">
        <v>11</v>
      </c>
      <c r="W10" s="15" t="s">
        <v>11</v>
      </c>
      <c r="X10" s="15" t="s">
        <v>12</v>
      </c>
      <c r="Y10" s="15" t="s">
        <v>12</v>
      </c>
      <c r="Z10" s="15" t="s">
        <v>11</v>
      </c>
      <c r="AA10" s="15" t="s">
        <v>11</v>
      </c>
      <c r="AB10" s="15" t="s">
        <v>11</v>
      </c>
      <c r="AC10" s="15" t="s">
        <v>11</v>
      </c>
      <c r="AD10" s="15" t="s">
        <v>12</v>
      </c>
      <c r="AE10" s="15" t="s">
        <v>12</v>
      </c>
      <c r="AF10" s="15" t="s">
        <v>11</v>
      </c>
      <c r="AG10" s="15" t="s">
        <v>11</v>
      </c>
      <c r="AH10" s="15" t="s">
        <v>11</v>
      </c>
      <c r="AI10" s="15" t="s">
        <v>11</v>
      </c>
      <c r="AJ10" s="15" t="s">
        <v>12</v>
      </c>
      <c r="AK10" s="15" t="s">
        <v>12</v>
      </c>
      <c r="AL10" s="15" t="s">
        <v>11</v>
      </c>
      <c r="AM10" s="15" t="s">
        <v>11</v>
      </c>
      <c r="AN10" s="15" t="s">
        <v>11</v>
      </c>
      <c r="AO10" s="15" t="s">
        <v>11</v>
      </c>
      <c r="AP10" s="15" t="s">
        <v>12</v>
      </c>
      <c r="AQ10" s="15" t="s">
        <v>12</v>
      </c>
      <c r="AR10" s="15" t="s">
        <v>11</v>
      </c>
      <c r="AS10" s="15" t="s">
        <v>11</v>
      </c>
      <c r="AT10" s="15" t="s">
        <v>9</v>
      </c>
      <c r="AU10" s="15" t="s">
        <v>9</v>
      </c>
      <c r="AV10" s="15" t="s">
        <v>12</v>
      </c>
      <c r="AW10" s="15" t="s">
        <v>12</v>
      </c>
      <c r="AX10" s="15" t="s">
        <v>9</v>
      </c>
      <c r="AY10" s="15" t="s">
        <v>9</v>
      </c>
      <c r="AZ10" s="15" t="s">
        <v>14</v>
      </c>
      <c r="BA10" s="15" t="s">
        <v>9</v>
      </c>
      <c r="BB10" s="15" t="s">
        <v>9</v>
      </c>
      <c r="BC10" s="15" t="s">
        <v>10</v>
      </c>
      <c r="IE10" s="17"/>
      <c r="IF10" s="17"/>
      <c r="IG10" s="17"/>
      <c r="IH10" s="17"/>
      <c r="II10" s="17"/>
    </row>
    <row r="11" spans="1:243" s="16" customFormat="1" ht="94.5" customHeight="1">
      <c r="A11" s="15" t="s">
        <v>15</v>
      </c>
      <c r="B11" s="18" t="s">
        <v>16</v>
      </c>
      <c r="C11" s="18" t="s">
        <v>17</v>
      </c>
      <c r="D11" s="18" t="s">
        <v>18</v>
      </c>
      <c r="E11" s="18" t="s">
        <v>19</v>
      </c>
      <c r="F11" s="18" t="s">
        <v>20</v>
      </c>
      <c r="G11" s="18"/>
      <c r="H11" s="18"/>
      <c r="I11" s="18" t="s">
        <v>21</v>
      </c>
      <c r="J11" s="18" t="s">
        <v>22</v>
      </c>
      <c r="K11" s="18" t="s">
        <v>23</v>
      </c>
      <c r="L11" s="18" t="s">
        <v>24</v>
      </c>
      <c r="M11" s="19" t="s">
        <v>25</v>
      </c>
      <c r="N11" s="18" t="s">
        <v>26</v>
      </c>
      <c r="O11" s="18" t="s">
        <v>52</v>
      </c>
      <c r="P11" s="18" t="s">
        <v>27</v>
      </c>
      <c r="Q11" s="18" t="s">
        <v>28</v>
      </c>
      <c r="R11" s="18" t="s">
        <v>29</v>
      </c>
      <c r="S11" s="18" t="s">
        <v>30</v>
      </c>
      <c r="T11" s="18" t="s">
        <v>31</v>
      </c>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20" t="s">
        <v>32</v>
      </c>
      <c r="BB11" s="20" t="s">
        <v>33</v>
      </c>
      <c r="BC11" s="21" t="s">
        <v>34</v>
      </c>
      <c r="IE11" s="17"/>
      <c r="IF11" s="17"/>
      <c r="IG11" s="17"/>
      <c r="IH11" s="17"/>
      <c r="II11" s="17"/>
    </row>
    <row r="12" spans="1:243" s="16" customFormat="1" ht="15">
      <c r="A12" s="15">
        <v>1</v>
      </c>
      <c r="B12" s="55">
        <v>2</v>
      </c>
      <c r="C12" s="55">
        <v>3</v>
      </c>
      <c r="D12" s="55">
        <v>4</v>
      </c>
      <c r="E12" s="22">
        <v>5</v>
      </c>
      <c r="F12" s="22">
        <v>6</v>
      </c>
      <c r="G12" s="22">
        <v>7</v>
      </c>
      <c r="H12" s="22">
        <v>8</v>
      </c>
      <c r="I12" s="22">
        <v>9</v>
      </c>
      <c r="J12" s="22">
        <v>10</v>
      </c>
      <c r="K12" s="22">
        <v>11</v>
      </c>
      <c r="L12" s="22">
        <v>12</v>
      </c>
      <c r="M12" s="22">
        <v>7</v>
      </c>
      <c r="N12" s="22">
        <v>8</v>
      </c>
      <c r="O12" s="22">
        <v>9</v>
      </c>
      <c r="P12" s="22">
        <v>10</v>
      </c>
      <c r="Q12" s="22">
        <v>11</v>
      </c>
      <c r="R12" s="22">
        <v>12</v>
      </c>
      <c r="S12" s="22">
        <v>13</v>
      </c>
      <c r="T12" s="22">
        <v>14</v>
      </c>
      <c r="U12" s="22">
        <v>21</v>
      </c>
      <c r="V12" s="22">
        <v>22</v>
      </c>
      <c r="W12" s="22">
        <v>23</v>
      </c>
      <c r="X12" s="22">
        <v>24</v>
      </c>
      <c r="Y12" s="22">
        <v>25</v>
      </c>
      <c r="Z12" s="22">
        <v>26</v>
      </c>
      <c r="AA12" s="22">
        <v>27</v>
      </c>
      <c r="AB12" s="22">
        <v>28</v>
      </c>
      <c r="AC12" s="22">
        <v>29</v>
      </c>
      <c r="AD12" s="22">
        <v>30</v>
      </c>
      <c r="AE12" s="22">
        <v>31</v>
      </c>
      <c r="AF12" s="22">
        <v>32</v>
      </c>
      <c r="AG12" s="22">
        <v>33</v>
      </c>
      <c r="AH12" s="22">
        <v>34</v>
      </c>
      <c r="AI12" s="22">
        <v>35</v>
      </c>
      <c r="AJ12" s="22">
        <v>36</v>
      </c>
      <c r="AK12" s="22">
        <v>37</v>
      </c>
      <c r="AL12" s="22">
        <v>38</v>
      </c>
      <c r="AM12" s="22">
        <v>39</v>
      </c>
      <c r="AN12" s="22">
        <v>40</v>
      </c>
      <c r="AO12" s="22">
        <v>41</v>
      </c>
      <c r="AP12" s="22">
        <v>42</v>
      </c>
      <c r="AQ12" s="22">
        <v>43</v>
      </c>
      <c r="AR12" s="22">
        <v>44</v>
      </c>
      <c r="AS12" s="22">
        <v>45</v>
      </c>
      <c r="AT12" s="22">
        <v>46</v>
      </c>
      <c r="AU12" s="22">
        <v>47</v>
      </c>
      <c r="AV12" s="22">
        <v>48</v>
      </c>
      <c r="AW12" s="22">
        <v>49</v>
      </c>
      <c r="AX12" s="22">
        <v>50</v>
      </c>
      <c r="AY12" s="22">
        <v>51</v>
      </c>
      <c r="AZ12" s="22">
        <v>52</v>
      </c>
      <c r="BA12" s="22">
        <v>15</v>
      </c>
      <c r="BB12" s="22">
        <v>16</v>
      </c>
      <c r="BC12" s="22">
        <v>17</v>
      </c>
      <c r="IE12" s="17"/>
      <c r="IF12" s="17"/>
      <c r="IG12" s="17"/>
      <c r="IH12" s="17"/>
      <c r="II12" s="17"/>
    </row>
    <row r="13" spans="1:243" s="24" customFormat="1" ht="83.25" customHeight="1">
      <c r="A13" s="56">
        <v>1.1</v>
      </c>
      <c r="B13" s="70" t="s">
        <v>93</v>
      </c>
      <c r="C13" s="66" t="s">
        <v>53</v>
      </c>
      <c r="D13" s="73">
        <v>360</v>
      </c>
      <c r="E13" s="72" t="s">
        <v>37</v>
      </c>
      <c r="F13" s="42"/>
      <c r="G13" s="43"/>
      <c r="H13" s="44"/>
      <c r="I13" s="45" t="s">
        <v>38</v>
      </c>
      <c r="J13" s="46">
        <f aca="true" t="shared" si="0" ref="J13:J25">IF(I13="Less(-)",-1,1)</f>
        <v>1</v>
      </c>
      <c r="K13" s="47" t="s">
        <v>39</v>
      </c>
      <c r="L13" s="47" t="s">
        <v>4</v>
      </c>
      <c r="M13" s="48"/>
      <c r="N13" s="43"/>
      <c r="O13" s="43"/>
      <c r="P13" s="49"/>
      <c r="Q13" s="43"/>
      <c r="R13" s="43"/>
      <c r="S13" s="49"/>
      <c r="T13" s="49"/>
      <c r="U13" s="50"/>
      <c r="V13" s="50"/>
      <c r="W13" s="50"/>
      <c r="X13" s="50"/>
      <c r="Y13" s="50"/>
      <c r="Z13" s="50"/>
      <c r="AA13" s="50"/>
      <c r="AB13" s="50"/>
      <c r="AC13" s="50"/>
      <c r="AD13" s="50"/>
      <c r="AE13" s="50"/>
      <c r="AF13" s="50"/>
      <c r="AG13" s="50"/>
      <c r="AH13" s="50"/>
      <c r="AI13" s="50"/>
      <c r="AJ13" s="50"/>
      <c r="AK13" s="50"/>
      <c r="AL13" s="50"/>
      <c r="AM13" s="50"/>
      <c r="AN13" s="50"/>
      <c r="AO13" s="50"/>
      <c r="AP13" s="50"/>
      <c r="AQ13" s="50"/>
      <c r="AR13" s="50"/>
      <c r="AS13" s="50"/>
      <c r="AT13" s="50"/>
      <c r="AU13" s="50"/>
      <c r="AV13" s="50"/>
      <c r="AW13" s="50"/>
      <c r="AX13" s="50"/>
      <c r="AY13" s="50"/>
      <c r="AZ13" s="50"/>
      <c r="BA13" s="51">
        <f>D13*M13</f>
        <v>0</v>
      </c>
      <c r="BB13" s="37">
        <f>D13*M13+N13+O13+P13+Q13+R13</f>
        <v>0</v>
      </c>
      <c r="BC13" s="23" t="str">
        <f aca="true" t="shared" si="1" ref="BC13:BC25">SpellNumber(L13,BB13)</f>
        <v>INR Zero Only</v>
      </c>
      <c r="IA13" s="24">
        <v>1.1</v>
      </c>
      <c r="IB13" s="57" t="s">
        <v>73</v>
      </c>
      <c r="IC13" s="24" t="s">
        <v>53</v>
      </c>
      <c r="ID13" s="24">
        <v>1</v>
      </c>
      <c r="IE13" s="25" t="s">
        <v>82</v>
      </c>
      <c r="IF13" s="25" t="s">
        <v>40</v>
      </c>
      <c r="IG13" s="25" t="s">
        <v>36</v>
      </c>
      <c r="IH13" s="25">
        <v>123.223</v>
      </c>
      <c r="II13" s="25" t="s">
        <v>37</v>
      </c>
    </row>
    <row r="14" spans="1:243" s="24" customFormat="1" ht="96" customHeight="1">
      <c r="A14" s="56">
        <v>1.2</v>
      </c>
      <c r="B14" s="71" t="s">
        <v>94</v>
      </c>
      <c r="C14" s="66" t="s">
        <v>54</v>
      </c>
      <c r="D14" s="73">
        <v>390</v>
      </c>
      <c r="E14" s="72" t="s">
        <v>37</v>
      </c>
      <c r="F14" s="42"/>
      <c r="G14" s="43"/>
      <c r="H14" s="43"/>
      <c r="I14" s="45" t="s">
        <v>38</v>
      </c>
      <c r="J14" s="46">
        <f t="shared" si="0"/>
        <v>1</v>
      </c>
      <c r="K14" s="47" t="s">
        <v>39</v>
      </c>
      <c r="L14" s="47" t="s">
        <v>4</v>
      </c>
      <c r="M14" s="48"/>
      <c r="N14" s="43"/>
      <c r="O14" s="43"/>
      <c r="P14" s="49"/>
      <c r="Q14" s="43"/>
      <c r="R14" s="43"/>
      <c r="S14" s="49"/>
      <c r="T14" s="49"/>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1">
        <f aca="true" t="shared" si="2" ref="BA14:BA32">D14*M14</f>
        <v>0</v>
      </c>
      <c r="BB14" s="37">
        <f aca="true" t="shared" si="3" ref="BB14:BB32">D14*M14+N14+O14+P14+Q14+R14</f>
        <v>0</v>
      </c>
      <c r="BC14" s="23" t="str">
        <f t="shared" si="1"/>
        <v>INR Zero Only</v>
      </c>
      <c r="IA14" s="24">
        <v>1.2</v>
      </c>
      <c r="IB14" s="24" t="s">
        <v>76</v>
      </c>
      <c r="IC14" s="24" t="s">
        <v>54</v>
      </c>
      <c r="ID14" s="24">
        <v>1</v>
      </c>
      <c r="IE14" s="25" t="s">
        <v>82</v>
      </c>
      <c r="IF14" s="25" t="s">
        <v>42</v>
      </c>
      <c r="IG14" s="25" t="s">
        <v>41</v>
      </c>
      <c r="IH14" s="25">
        <v>213</v>
      </c>
      <c r="II14" s="25" t="s">
        <v>37</v>
      </c>
    </row>
    <row r="15" spans="1:243" s="24" customFormat="1" ht="84" customHeight="1">
      <c r="A15" s="56">
        <v>1.3</v>
      </c>
      <c r="B15" s="71" t="s">
        <v>95</v>
      </c>
      <c r="C15" s="66" t="s">
        <v>55</v>
      </c>
      <c r="D15" s="73">
        <v>390</v>
      </c>
      <c r="E15" s="72" t="s">
        <v>37</v>
      </c>
      <c r="F15" s="42"/>
      <c r="G15" s="43"/>
      <c r="H15" s="43"/>
      <c r="I15" s="45" t="s">
        <v>38</v>
      </c>
      <c r="J15" s="46">
        <f t="shared" si="0"/>
        <v>1</v>
      </c>
      <c r="K15" s="47" t="s">
        <v>39</v>
      </c>
      <c r="L15" s="47" t="s">
        <v>4</v>
      </c>
      <c r="M15" s="48"/>
      <c r="N15" s="43"/>
      <c r="O15" s="43"/>
      <c r="P15" s="49"/>
      <c r="Q15" s="43"/>
      <c r="R15" s="43"/>
      <c r="S15" s="49"/>
      <c r="T15" s="49"/>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1">
        <f t="shared" si="2"/>
        <v>0</v>
      </c>
      <c r="BB15" s="37">
        <f t="shared" si="3"/>
        <v>0</v>
      </c>
      <c r="BC15" s="23" t="str">
        <f t="shared" si="1"/>
        <v>INR Zero Only</v>
      </c>
      <c r="IA15" s="24">
        <v>1.3</v>
      </c>
      <c r="IB15" s="24" t="s">
        <v>75</v>
      </c>
      <c r="IC15" s="24" t="s">
        <v>55</v>
      </c>
      <c r="ID15" s="24">
        <v>1</v>
      </c>
      <c r="IE15" s="25" t="s">
        <v>82</v>
      </c>
      <c r="IF15" s="25" t="s">
        <v>42</v>
      </c>
      <c r="IG15" s="25" t="s">
        <v>41</v>
      </c>
      <c r="IH15" s="25">
        <v>213</v>
      </c>
      <c r="II15" s="25" t="s">
        <v>37</v>
      </c>
    </row>
    <row r="16" spans="1:243" s="24" customFormat="1" ht="94.5" customHeight="1">
      <c r="A16" s="56">
        <v>1.4</v>
      </c>
      <c r="B16" s="71" t="s">
        <v>96</v>
      </c>
      <c r="C16" s="66" t="s">
        <v>56</v>
      </c>
      <c r="D16" s="73">
        <v>450</v>
      </c>
      <c r="E16" s="72" t="s">
        <v>37</v>
      </c>
      <c r="F16" s="42"/>
      <c r="G16" s="43"/>
      <c r="H16" s="43"/>
      <c r="I16" s="45" t="s">
        <v>38</v>
      </c>
      <c r="J16" s="46">
        <f t="shared" si="0"/>
        <v>1</v>
      </c>
      <c r="K16" s="47" t="s">
        <v>39</v>
      </c>
      <c r="L16" s="47" t="s">
        <v>4</v>
      </c>
      <c r="M16" s="48"/>
      <c r="N16" s="43"/>
      <c r="O16" s="43"/>
      <c r="P16" s="49"/>
      <c r="Q16" s="43"/>
      <c r="R16" s="43"/>
      <c r="S16" s="49"/>
      <c r="T16" s="49"/>
      <c r="U16" s="50"/>
      <c r="V16" s="50"/>
      <c r="W16" s="50"/>
      <c r="X16" s="50"/>
      <c r="Y16" s="50"/>
      <c r="Z16" s="50"/>
      <c r="AA16" s="50"/>
      <c r="AB16" s="50"/>
      <c r="AC16" s="50"/>
      <c r="AD16" s="50"/>
      <c r="AE16" s="50"/>
      <c r="AF16" s="50"/>
      <c r="AG16" s="50"/>
      <c r="AH16" s="50"/>
      <c r="AI16" s="50"/>
      <c r="AJ16" s="50"/>
      <c r="AK16" s="50"/>
      <c r="AL16" s="50"/>
      <c r="AM16" s="50"/>
      <c r="AN16" s="50"/>
      <c r="AO16" s="50"/>
      <c r="AP16" s="50"/>
      <c r="AQ16" s="50"/>
      <c r="AR16" s="50"/>
      <c r="AS16" s="50"/>
      <c r="AT16" s="50"/>
      <c r="AU16" s="50"/>
      <c r="AV16" s="50"/>
      <c r="AW16" s="50"/>
      <c r="AX16" s="50"/>
      <c r="AY16" s="50"/>
      <c r="AZ16" s="50"/>
      <c r="BA16" s="51">
        <f t="shared" si="2"/>
        <v>0</v>
      </c>
      <c r="BB16" s="37">
        <f t="shared" si="3"/>
        <v>0</v>
      </c>
      <c r="BC16" s="23" t="str">
        <f t="shared" si="1"/>
        <v>INR Zero Only</v>
      </c>
      <c r="IA16" s="24">
        <v>1.4</v>
      </c>
      <c r="IB16" s="57" t="s">
        <v>83</v>
      </c>
      <c r="IC16" s="24" t="s">
        <v>56</v>
      </c>
      <c r="ID16" s="24">
        <v>1</v>
      </c>
      <c r="IE16" s="25" t="s">
        <v>82</v>
      </c>
      <c r="IF16" s="25" t="s">
        <v>35</v>
      </c>
      <c r="IG16" s="25" t="s">
        <v>43</v>
      </c>
      <c r="IH16" s="25">
        <v>10</v>
      </c>
      <c r="II16" s="25" t="s">
        <v>37</v>
      </c>
    </row>
    <row r="17" spans="1:243" s="24" customFormat="1" ht="82.5" customHeight="1">
      <c r="A17" s="56">
        <v>1.5</v>
      </c>
      <c r="B17" s="71" t="s">
        <v>97</v>
      </c>
      <c r="C17" s="66" t="s">
        <v>57</v>
      </c>
      <c r="D17" s="73">
        <v>450</v>
      </c>
      <c r="E17" s="72" t="s">
        <v>37</v>
      </c>
      <c r="F17" s="42"/>
      <c r="G17" s="43"/>
      <c r="H17" s="43"/>
      <c r="I17" s="45" t="s">
        <v>38</v>
      </c>
      <c r="J17" s="46">
        <f t="shared" si="0"/>
        <v>1</v>
      </c>
      <c r="K17" s="47" t="s">
        <v>39</v>
      </c>
      <c r="L17" s="47" t="s">
        <v>4</v>
      </c>
      <c r="M17" s="48"/>
      <c r="N17" s="43"/>
      <c r="O17" s="43"/>
      <c r="P17" s="49"/>
      <c r="Q17" s="43"/>
      <c r="R17" s="43"/>
      <c r="S17" s="49"/>
      <c r="T17" s="49"/>
      <c r="U17" s="50"/>
      <c r="V17" s="50"/>
      <c r="W17" s="50"/>
      <c r="X17" s="50"/>
      <c r="Y17" s="50"/>
      <c r="Z17" s="50"/>
      <c r="AA17" s="50"/>
      <c r="AB17" s="50"/>
      <c r="AC17" s="50"/>
      <c r="AD17" s="50"/>
      <c r="AE17" s="50"/>
      <c r="AF17" s="50"/>
      <c r="AG17" s="50"/>
      <c r="AH17" s="50"/>
      <c r="AI17" s="50"/>
      <c r="AJ17" s="50"/>
      <c r="AK17" s="50"/>
      <c r="AL17" s="50"/>
      <c r="AM17" s="50"/>
      <c r="AN17" s="50"/>
      <c r="AO17" s="50"/>
      <c r="AP17" s="50"/>
      <c r="AQ17" s="50"/>
      <c r="AR17" s="50"/>
      <c r="AS17" s="50"/>
      <c r="AT17" s="50"/>
      <c r="AU17" s="50"/>
      <c r="AV17" s="50"/>
      <c r="AW17" s="50"/>
      <c r="AX17" s="50"/>
      <c r="AY17" s="50"/>
      <c r="AZ17" s="50"/>
      <c r="BA17" s="51">
        <f t="shared" si="2"/>
        <v>0</v>
      </c>
      <c r="BB17" s="37">
        <f t="shared" si="3"/>
        <v>0</v>
      </c>
      <c r="BC17" s="23" t="str">
        <f t="shared" si="1"/>
        <v>INR Zero Only</v>
      </c>
      <c r="IA17" s="24">
        <v>1.5</v>
      </c>
      <c r="IB17" s="57" t="s">
        <v>77</v>
      </c>
      <c r="IC17" s="24" t="s">
        <v>57</v>
      </c>
      <c r="ID17" s="24">
        <v>1</v>
      </c>
      <c r="IE17" s="25" t="s">
        <v>82</v>
      </c>
      <c r="IF17" s="25" t="s">
        <v>42</v>
      </c>
      <c r="IG17" s="25" t="s">
        <v>41</v>
      </c>
      <c r="IH17" s="25">
        <v>213</v>
      </c>
      <c r="II17" s="25" t="s">
        <v>37</v>
      </c>
    </row>
    <row r="18" spans="1:243" s="24" customFormat="1" ht="84" customHeight="1">
      <c r="A18" s="56">
        <v>1.6</v>
      </c>
      <c r="B18" s="71" t="s">
        <v>114</v>
      </c>
      <c r="C18" s="66" t="s">
        <v>58</v>
      </c>
      <c r="D18" s="73">
        <v>300</v>
      </c>
      <c r="E18" s="72" t="s">
        <v>37</v>
      </c>
      <c r="F18" s="42"/>
      <c r="G18" s="43"/>
      <c r="H18" s="43"/>
      <c r="I18" s="45" t="s">
        <v>38</v>
      </c>
      <c r="J18" s="46">
        <f t="shared" si="0"/>
        <v>1</v>
      </c>
      <c r="K18" s="47" t="s">
        <v>39</v>
      </c>
      <c r="L18" s="47" t="s">
        <v>4</v>
      </c>
      <c r="M18" s="48"/>
      <c r="N18" s="43"/>
      <c r="O18" s="43"/>
      <c r="P18" s="49"/>
      <c r="Q18" s="43"/>
      <c r="R18" s="43"/>
      <c r="S18" s="49"/>
      <c r="T18" s="49"/>
      <c r="U18" s="50"/>
      <c r="V18" s="50"/>
      <c r="W18" s="50"/>
      <c r="X18" s="50"/>
      <c r="Y18" s="50"/>
      <c r="Z18" s="50"/>
      <c r="AA18" s="50"/>
      <c r="AB18" s="50"/>
      <c r="AC18" s="50"/>
      <c r="AD18" s="50"/>
      <c r="AE18" s="50"/>
      <c r="AF18" s="50"/>
      <c r="AG18" s="50"/>
      <c r="AH18" s="50"/>
      <c r="AI18" s="50"/>
      <c r="AJ18" s="50"/>
      <c r="AK18" s="50"/>
      <c r="AL18" s="50"/>
      <c r="AM18" s="50"/>
      <c r="AN18" s="50"/>
      <c r="AO18" s="50"/>
      <c r="AP18" s="50"/>
      <c r="AQ18" s="50"/>
      <c r="AR18" s="50"/>
      <c r="AS18" s="50"/>
      <c r="AT18" s="50"/>
      <c r="AU18" s="50"/>
      <c r="AV18" s="50"/>
      <c r="AW18" s="50"/>
      <c r="AX18" s="50"/>
      <c r="AY18" s="50"/>
      <c r="AZ18" s="50"/>
      <c r="BA18" s="51">
        <f t="shared" si="2"/>
        <v>0</v>
      </c>
      <c r="BB18" s="37">
        <f t="shared" si="3"/>
        <v>0</v>
      </c>
      <c r="BC18" s="23" t="str">
        <f t="shared" si="1"/>
        <v>INR Zero Only</v>
      </c>
      <c r="IA18" s="24">
        <v>1.6</v>
      </c>
      <c r="IB18" s="24" t="s">
        <v>75</v>
      </c>
      <c r="IC18" s="24" t="s">
        <v>58</v>
      </c>
      <c r="ID18" s="24">
        <v>1</v>
      </c>
      <c r="IE18" s="25" t="s">
        <v>82</v>
      </c>
      <c r="IF18" s="25" t="s">
        <v>35</v>
      </c>
      <c r="IG18" s="25" t="s">
        <v>43</v>
      </c>
      <c r="IH18" s="25">
        <v>10</v>
      </c>
      <c r="II18" s="25" t="s">
        <v>37</v>
      </c>
    </row>
    <row r="19" spans="1:243" s="24" customFormat="1" ht="96.75" customHeight="1">
      <c r="A19" s="56">
        <v>1.7</v>
      </c>
      <c r="B19" s="71" t="s">
        <v>100</v>
      </c>
      <c r="C19" s="66" t="s">
        <v>59</v>
      </c>
      <c r="D19" s="73">
        <v>780</v>
      </c>
      <c r="E19" s="72" t="s">
        <v>37</v>
      </c>
      <c r="F19" s="42"/>
      <c r="G19" s="43"/>
      <c r="H19" s="44"/>
      <c r="I19" s="45" t="s">
        <v>38</v>
      </c>
      <c r="J19" s="46">
        <f t="shared" si="0"/>
        <v>1</v>
      </c>
      <c r="K19" s="47" t="s">
        <v>39</v>
      </c>
      <c r="L19" s="47" t="s">
        <v>4</v>
      </c>
      <c r="M19" s="48"/>
      <c r="N19" s="43"/>
      <c r="O19" s="43"/>
      <c r="P19" s="49"/>
      <c r="Q19" s="43"/>
      <c r="R19" s="43"/>
      <c r="S19" s="49"/>
      <c r="T19" s="49"/>
      <c r="U19" s="50"/>
      <c r="V19" s="50"/>
      <c r="W19" s="50"/>
      <c r="X19" s="50"/>
      <c r="Y19" s="50"/>
      <c r="Z19" s="50"/>
      <c r="AA19" s="50"/>
      <c r="AB19" s="50"/>
      <c r="AC19" s="50"/>
      <c r="AD19" s="50"/>
      <c r="AE19" s="50"/>
      <c r="AF19" s="50"/>
      <c r="AG19" s="50"/>
      <c r="AH19" s="50"/>
      <c r="AI19" s="50"/>
      <c r="AJ19" s="50"/>
      <c r="AK19" s="50"/>
      <c r="AL19" s="50"/>
      <c r="AM19" s="50"/>
      <c r="AN19" s="50"/>
      <c r="AO19" s="50"/>
      <c r="AP19" s="50"/>
      <c r="AQ19" s="50"/>
      <c r="AR19" s="50"/>
      <c r="AS19" s="50"/>
      <c r="AT19" s="50"/>
      <c r="AU19" s="50"/>
      <c r="AV19" s="50"/>
      <c r="AW19" s="50"/>
      <c r="AX19" s="50"/>
      <c r="AY19" s="50"/>
      <c r="AZ19" s="50"/>
      <c r="BA19" s="51">
        <f t="shared" si="2"/>
        <v>0</v>
      </c>
      <c r="BB19" s="37">
        <f t="shared" si="3"/>
        <v>0</v>
      </c>
      <c r="BC19" s="23" t="str">
        <f t="shared" si="1"/>
        <v>INR Zero Only</v>
      </c>
      <c r="IA19" s="24">
        <v>1.7</v>
      </c>
      <c r="IB19" s="57" t="s">
        <v>84</v>
      </c>
      <c r="IC19" s="24" t="s">
        <v>59</v>
      </c>
      <c r="ID19" s="24">
        <v>1</v>
      </c>
      <c r="IE19" s="25" t="s">
        <v>82</v>
      </c>
      <c r="IF19" s="25" t="s">
        <v>40</v>
      </c>
      <c r="IG19" s="25" t="s">
        <v>36</v>
      </c>
      <c r="IH19" s="25">
        <v>123.223</v>
      </c>
      <c r="II19" s="25" t="s">
        <v>37</v>
      </c>
    </row>
    <row r="20" spans="1:243" s="24" customFormat="1" ht="97.5" customHeight="1">
      <c r="A20" s="56">
        <v>1.8</v>
      </c>
      <c r="B20" s="71" t="s">
        <v>101</v>
      </c>
      <c r="C20" s="66" t="s">
        <v>60</v>
      </c>
      <c r="D20" s="73">
        <v>900</v>
      </c>
      <c r="E20" s="72" t="s">
        <v>37</v>
      </c>
      <c r="F20" s="42"/>
      <c r="G20" s="43"/>
      <c r="H20" s="43"/>
      <c r="I20" s="45" t="s">
        <v>38</v>
      </c>
      <c r="J20" s="46">
        <f t="shared" si="0"/>
        <v>1</v>
      </c>
      <c r="K20" s="47" t="s">
        <v>39</v>
      </c>
      <c r="L20" s="47" t="s">
        <v>4</v>
      </c>
      <c r="M20" s="48"/>
      <c r="N20" s="43"/>
      <c r="O20" s="43"/>
      <c r="P20" s="49"/>
      <c r="Q20" s="43"/>
      <c r="R20" s="43"/>
      <c r="S20" s="49"/>
      <c r="T20" s="49"/>
      <c r="U20" s="50"/>
      <c r="V20" s="50"/>
      <c r="W20" s="50"/>
      <c r="X20" s="50"/>
      <c r="Y20" s="50"/>
      <c r="Z20" s="50"/>
      <c r="AA20" s="50"/>
      <c r="AB20" s="50"/>
      <c r="AC20" s="50"/>
      <c r="AD20" s="50"/>
      <c r="AE20" s="50"/>
      <c r="AF20" s="50"/>
      <c r="AG20" s="50"/>
      <c r="AH20" s="50"/>
      <c r="AI20" s="50"/>
      <c r="AJ20" s="50"/>
      <c r="AK20" s="50"/>
      <c r="AL20" s="50"/>
      <c r="AM20" s="50"/>
      <c r="AN20" s="50"/>
      <c r="AO20" s="50"/>
      <c r="AP20" s="50"/>
      <c r="AQ20" s="50"/>
      <c r="AR20" s="50"/>
      <c r="AS20" s="50"/>
      <c r="AT20" s="50"/>
      <c r="AU20" s="50"/>
      <c r="AV20" s="50"/>
      <c r="AW20" s="50"/>
      <c r="AX20" s="50"/>
      <c r="AY20" s="50"/>
      <c r="AZ20" s="50"/>
      <c r="BA20" s="51">
        <f t="shared" si="2"/>
        <v>0</v>
      </c>
      <c r="BB20" s="37">
        <f t="shared" si="3"/>
        <v>0</v>
      </c>
      <c r="BC20" s="23" t="str">
        <f t="shared" si="1"/>
        <v>INR Zero Only</v>
      </c>
      <c r="IA20" s="24">
        <v>1.8</v>
      </c>
      <c r="IB20" s="57" t="s">
        <v>85</v>
      </c>
      <c r="IC20" s="24" t="s">
        <v>60</v>
      </c>
      <c r="ID20" s="24">
        <v>1</v>
      </c>
      <c r="IE20" s="25" t="s">
        <v>82</v>
      </c>
      <c r="IF20" s="25" t="s">
        <v>42</v>
      </c>
      <c r="IG20" s="25" t="s">
        <v>41</v>
      </c>
      <c r="IH20" s="25">
        <v>213</v>
      </c>
      <c r="II20" s="25" t="s">
        <v>37</v>
      </c>
    </row>
    <row r="21" spans="1:243" s="24" customFormat="1" ht="29.25" customHeight="1">
      <c r="A21" s="56">
        <v>1.9</v>
      </c>
      <c r="B21" s="70" t="s">
        <v>102</v>
      </c>
      <c r="C21" s="66" t="s">
        <v>61</v>
      </c>
      <c r="D21" s="73">
        <v>1</v>
      </c>
      <c r="E21" s="72" t="s">
        <v>37</v>
      </c>
      <c r="F21" s="42"/>
      <c r="G21" s="43"/>
      <c r="H21" s="43"/>
      <c r="I21" s="45" t="s">
        <v>38</v>
      </c>
      <c r="J21" s="46">
        <f t="shared" si="0"/>
        <v>1</v>
      </c>
      <c r="K21" s="47" t="s">
        <v>39</v>
      </c>
      <c r="L21" s="47" t="s">
        <v>4</v>
      </c>
      <c r="M21" s="48"/>
      <c r="N21" s="43"/>
      <c r="O21" s="43"/>
      <c r="P21" s="49"/>
      <c r="Q21" s="43"/>
      <c r="R21" s="43"/>
      <c r="S21" s="49"/>
      <c r="T21" s="49"/>
      <c r="U21" s="50"/>
      <c r="V21" s="50"/>
      <c r="W21" s="50"/>
      <c r="X21" s="50"/>
      <c r="Y21" s="50"/>
      <c r="Z21" s="50"/>
      <c r="AA21" s="50"/>
      <c r="AB21" s="50"/>
      <c r="AC21" s="50"/>
      <c r="AD21" s="50"/>
      <c r="AE21" s="50"/>
      <c r="AF21" s="50"/>
      <c r="AG21" s="50"/>
      <c r="AH21" s="50"/>
      <c r="AI21" s="50"/>
      <c r="AJ21" s="50"/>
      <c r="AK21" s="50"/>
      <c r="AL21" s="50"/>
      <c r="AM21" s="50"/>
      <c r="AN21" s="50"/>
      <c r="AO21" s="50"/>
      <c r="AP21" s="50"/>
      <c r="AQ21" s="50"/>
      <c r="AR21" s="50"/>
      <c r="AS21" s="50"/>
      <c r="AT21" s="50"/>
      <c r="AU21" s="50"/>
      <c r="AV21" s="50"/>
      <c r="AW21" s="50"/>
      <c r="AX21" s="50"/>
      <c r="AY21" s="50"/>
      <c r="AZ21" s="50"/>
      <c r="BA21" s="51">
        <f t="shared" si="2"/>
        <v>0</v>
      </c>
      <c r="BB21" s="37">
        <f t="shared" si="3"/>
        <v>0</v>
      </c>
      <c r="BC21" s="23" t="str">
        <f t="shared" si="1"/>
        <v>INR Zero Only</v>
      </c>
      <c r="IA21" s="24">
        <v>1.9</v>
      </c>
      <c r="IB21" s="57" t="s">
        <v>86</v>
      </c>
      <c r="IC21" s="24" t="s">
        <v>61</v>
      </c>
      <c r="ID21" s="24">
        <v>1</v>
      </c>
      <c r="IE21" s="25" t="s">
        <v>82</v>
      </c>
      <c r="IF21" s="25" t="s">
        <v>42</v>
      </c>
      <c r="IG21" s="25" t="s">
        <v>41</v>
      </c>
      <c r="IH21" s="25">
        <v>213</v>
      </c>
      <c r="II21" s="25" t="s">
        <v>37</v>
      </c>
    </row>
    <row r="22" spans="1:243" s="24" customFormat="1" ht="27.75" customHeight="1">
      <c r="A22" s="56">
        <v>2</v>
      </c>
      <c r="B22" s="70" t="s">
        <v>103</v>
      </c>
      <c r="C22" s="66" t="s">
        <v>62</v>
      </c>
      <c r="D22" s="73">
        <v>1</v>
      </c>
      <c r="E22" s="72" t="s">
        <v>37</v>
      </c>
      <c r="F22" s="42"/>
      <c r="G22" s="43"/>
      <c r="H22" s="43"/>
      <c r="I22" s="45" t="s">
        <v>38</v>
      </c>
      <c r="J22" s="46">
        <f t="shared" si="0"/>
        <v>1</v>
      </c>
      <c r="K22" s="47" t="s">
        <v>39</v>
      </c>
      <c r="L22" s="47" t="s">
        <v>4</v>
      </c>
      <c r="M22" s="48"/>
      <c r="N22" s="43"/>
      <c r="O22" s="43"/>
      <c r="P22" s="49"/>
      <c r="Q22" s="43"/>
      <c r="R22" s="43"/>
      <c r="S22" s="49"/>
      <c r="T22" s="49"/>
      <c r="U22" s="50"/>
      <c r="V22" s="50"/>
      <c r="W22" s="50"/>
      <c r="X22" s="50"/>
      <c r="Y22" s="50"/>
      <c r="Z22" s="50"/>
      <c r="AA22" s="50"/>
      <c r="AB22" s="50"/>
      <c r="AC22" s="50"/>
      <c r="AD22" s="50"/>
      <c r="AE22" s="50"/>
      <c r="AF22" s="50"/>
      <c r="AG22" s="50"/>
      <c r="AH22" s="50"/>
      <c r="AI22" s="50"/>
      <c r="AJ22" s="50"/>
      <c r="AK22" s="50"/>
      <c r="AL22" s="50"/>
      <c r="AM22" s="50"/>
      <c r="AN22" s="50"/>
      <c r="AO22" s="50"/>
      <c r="AP22" s="50"/>
      <c r="AQ22" s="50"/>
      <c r="AR22" s="50"/>
      <c r="AS22" s="50"/>
      <c r="AT22" s="50"/>
      <c r="AU22" s="50"/>
      <c r="AV22" s="50"/>
      <c r="AW22" s="50"/>
      <c r="AX22" s="50"/>
      <c r="AY22" s="50"/>
      <c r="AZ22" s="50"/>
      <c r="BA22" s="51">
        <f t="shared" si="2"/>
        <v>0</v>
      </c>
      <c r="BB22" s="37">
        <f t="shared" si="3"/>
        <v>0</v>
      </c>
      <c r="BC22" s="23" t="str">
        <f t="shared" si="1"/>
        <v>INR Zero Only</v>
      </c>
      <c r="IA22" s="24">
        <v>2</v>
      </c>
      <c r="IB22" s="57" t="s">
        <v>74</v>
      </c>
      <c r="IC22" s="24" t="s">
        <v>62</v>
      </c>
      <c r="ID22" s="24">
        <v>1</v>
      </c>
      <c r="IE22" s="25" t="s">
        <v>82</v>
      </c>
      <c r="IF22" s="25" t="s">
        <v>35</v>
      </c>
      <c r="IG22" s="25" t="s">
        <v>43</v>
      </c>
      <c r="IH22" s="25">
        <v>10</v>
      </c>
      <c r="II22" s="25" t="s">
        <v>37</v>
      </c>
    </row>
    <row r="23" spans="1:243" s="24" customFormat="1" ht="27.75" customHeight="1">
      <c r="A23" s="56">
        <v>2.1</v>
      </c>
      <c r="B23" s="70" t="s">
        <v>104</v>
      </c>
      <c r="C23" s="66" t="s">
        <v>63</v>
      </c>
      <c r="D23" s="69">
        <v>1</v>
      </c>
      <c r="E23" s="72" t="s">
        <v>37</v>
      </c>
      <c r="F23" s="42"/>
      <c r="G23" s="43"/>
      <c r="H23" s="43"/>
      <c r="I23" s="45" t="s">
        <v>38</v>
      </c>
      <c r="J23" s="46">
        <f t="shared" si="0"/>
        <v>1</v>
      </c>
      <c r="K23" s="47" t="s">
        <v>39</v>
      </c>
      <c r="L23" s="47" t="s">
        <v>4</v>
      </c>
      <c r="M23" s="48"/>
      <c r="N23" s="43"/>
      <c r="O23" s="43"/>
      <c r="P23" s="49"/>
      <c r="Q23" s="43"/>
      <c r="R23" s="43"/>
      <c r="S23" s="49"/>
      <c r="T23" s="49"/>
      <c r="U23" s="50"/>
      <c r="V23" s="50"/>
      <c r="W23" s="50"/>
      <c r="X23" s="50"/>
      <c r="Y23" s="50"/>
      <c r="Z23" s="50"/>
      <c r="AA23" s="50"/>
      <c r="AB23" s="50"/>
      <c r="AC23" s="50"/>
      <c r="AD23" s="50"/>
      <c r="AE23" s="50"/>
      <c r="AF23" s="50"/>
      <c r="AG23" s="50"/>
      <c r="AH23" s="50"/>
      <c r="AI23" s="50"/>
      <c r="AJ23" s="50"/>
      <c r="AK23" s="50"/>
      <c r="AL23" s="50"/>
      <c r="AM23" s="50"/>
      <c r="AN23" s="50"/>
      <c r="AO23" s="50"/>
      <c r="AP23" s="50"/>
      <c r="AQ23" s="50"/>
      <c r="AR23" s="50"/>
      <c r="AS23" s="50"/>
      <c r="AT23" s="50"/>
      <c r="AU23" s="50"/>
      <c r="AV23" s="50"/>
      <c r="AW23" s="50"/>
      <c r="AX23" s="50"/>
      <c r="AY23" s="50"/>
      <c r="AZ23" s="50"/>
      <c r="BA23" s="51">
        <f t="shared" si="2"/>
        <v>0</v>
      </c>
      <c r="BB23" s="37">
        <f t="shared" si="3"/>
        <v>0</v>
      </c>
      <c r="BC23" s="23" t="str">
        <f t="shared" si="1"/>
        <v>INR Zero Only</v>
      </c>
      <c r="IA23" s="24">
        <v>2.1</v>
      </c>
      <c r="IB23" s="57" t="s">
        <v>87</v>
      </c>
      <c r="IC23" s="24" t="s">
        <v>63</v>
      </c>
      <c r="ID23" s="24">
        <v>1</v>
      </c>
      <c r="IE23" s="25" t="s">
        <v>82</v>
      </c>
      <c r="IF23" s="25" t="s">
        <v>42</v>
      </c>
      <c r="IG23" s="25" t="s">
        <v>41</v>
      </c>
      <c r="IH23" s="25">
        <v>213</v>
      </c>
      <c r="II23" s="25" t="s">
        <v>37</v>
      </c>
    </row>
    <row r="24" spans="1:243" s="24" customFormat="1" ht="31.5" customHeight="1">
      <c r="A24" s="56">
        <v>2.2</v>
      </c>
      <c r="B24" s="70" t="s">
        <v>105</v>
      </c>
      <c r="C24" s="66" t="s">
        <v>64</v>
      </c>
      <c r="D24" s="69">
        <v>1</v>
      </c>
      <c r="E24" s="72" t="s">
        <v>37</v>
      </c>
      <c r="F24" s="42"/>
      <c r="G24" s="43"/>
      <c r="H24" s="43"/>
      <c r="I24" s="45" t="s">
        <v>38</v>
      </c>
      <c r="J24" s="46">
        <f t="shared" si="0"/>
        <v>1</v>
      </c>
      <c r="K24" s="47" t="s">
        <v>39</v>
      </c>
      <c r="L24" s="47" t="s">
        <v>4</v>
      </c>
      <c r="M24" s="48"/>
      <c r="N24" s="43"/>
      <c r="O24" s="43"/>
      <c r="P24" s="49"/>
      <c r="Q24" s="43"/>
      <c r="R24" s="43"/>
      <c r="S24" s="49"/>
      <c r="T24" s="49"/>
      <c r="U24" s="50"/>
      <c r="V24" s="50"/>
      <c r="W24" s="50"/>
      <c r="X24" s="50"/>
      <c r="Y24" s="50"/>
      <c r="Z24" s="50"/>
      <c r="AA24" s="50"/>
      <c r="AB24" s="50"/>
      <c r="AC24" s="50"/>
      <c r="AD24" s="50"/>
      <c r="AE24" s="50"/>
      <c r="AF24" s="50"/>
      <c r="AG24" s="50"/>
      <c r="AH24" s="50"/>
      <c r="AI24" s="50"/>
      <c r="AJ24" s="50"/>
      <c r="AK24" s="50"/>
      <c r="AL24" s="50"/>
      <c r="AM24" s="50"/>
      <c r="AN24" s="50"/>
      <c r="AO24" s="50"/>
      <c r="AP24" s="50"/>
      <c r="AQ24" s="50"/>
      <c r="AR24" s="50"/>
      <c r="AS24" s="50"/>
      <c r="AT24" s="50"/>
      <c r="AU24" s="50"/>
      <c r="AV24" s="50"/>
      <c r="AW24" s="50"/>
      <c r="AX24" s="50"/>
      <c r="AY24" s="50"/>
      <c r="AZ24" s="50"/>
      <c r="BA24" s="51">
        <f t="shared" si="2"/>
        <v>0</v>
      </c>
      <c r="BB24" s="37">
        <f t="shared" si="3"/>
        <v>0</v>
      </c>
      <c r="BC24" s="23" t="str">
        <f t="shared" si="1"/>
        <v>INR Zero Only</v>
      </c>
      <c r="IA24" s="24">
        <v>2.2</v>
      </c>
      <c r="IB24" s="57" t="s">
        <v>88</v>
      </c>
      <c r="IC24" s="24" t="s">
        <v>64</v>
      </c>
      <c r="ID24" s="24">
        <v>1</v>
      </c>
      <c r="IE24" s="25" t="s">
        <v>82</v>
      </c>
      <c r="IF24" s="25" t="s">
        <v>35</v>
      </c>
      <c r="IG24" s="25" t="s">
        <v>43</v>
      </c>
      <c r="IH24" s="25">
        <v>10</v>
      </c>
      <c r="II24" s="25" t="s">
        <v>37</v>
      </c>
    </row>
    <row r="25" spans="1:243" s="24" customFormat="1" ht="30.75" customHeight="1">
      <c r="A25" s="56">
        <v>2.3</v>
      </c>
      <c r="B25" s="70" t="s">
        <v>106</v>
      </c>
      <c r="C25" s="66" t="s">
        <v>65</v>
      </c>
      <c r="D25" s="69">
        <v>1</v>
      </c>
      <c r="E25" s="72" t="s">
        <v>37</v>
      </c>
      <c r="F25" s="42"/>
      <c r="G25" s="43"/>
      <c r="H25" s="43"/>
      <c r="I25" s="45" t="s">
        <v>38</v>
      </c>
      <c r="J25" s="46">
        <f t="shared" si="0"/>
        <v>1</v>
      </c>
      <c r="K25" s="47" t="s">
        <v>39</v>
      </c>
      <c r="L25" s="47" t="s">
        <v>4</v>
      </c>
      <c r="M25" s="48"/>
      <c r="N25" s="43"/>
      <c r="O25" s="43"/>
      <c r="P25" s="49"/>
      <c r="Q25" s="43"/>
      <c r="R25" s="43"/>
      <c r="S25" s="49"/>
      <c r="T25" s="49"/>
      <c r="U25" s="50"/>
      <c r="V25" s="50"/>
      <c r="W25" s="50"/>
      <c r="X25" s="50"/>
      <c r="Y25" s="50"/>
      <c r="Z25" s="50"/>
      <c r="AA25" s="50"/>
      <c r="AB25" s="50"/>
      <c r="AC25" s="50"/>
      <c r="AD25" s="50"/>
      <c r="AE25" s="50"/>
      <c r="AF25" s="50"/>
      <c r="AG25" s="50"/>
      <c r="AH25" s="50"/>
      <c r="AI25" s="50"/>
      <c r="AJ25" s="50"/>
      <c r="AK25" s="50"/>
      <c r="AL25" s="50"/>
      <c r="AM25" s="50"/>
      <c r="AN25" s="50"/>
      <c r="AO25" s="50"/>
      <c r="AP25" s="50"/>
      <c r="AQ25" s="50"/>
      <c r="AR25" s="50"/>
      <c r="AS25" s="50"/>
      <c r="AT25" s="50"/>
      <c r="AU25" s="50"/>
      <c r="AV25" s="50"/>
      <c r="AW25" s="50"/>
      <c r="AX25" s="50"/>
      <c r="AY25" s="50"/>
      <c r="AZ25" s="50"/>
      <c r="BA25" s="51">
        <f t="shared" si="2"/>
        <v>0</v>
      </c>
      <c r="BB25" s="37">
        <f t="shared" si="3"/>
        <v>0</v>
      </c>
      <c r="BC25" s="23" t="str">
        <f t="shared" si="1"/>
        <v>INR Zero Only</v>
      </c>
      <c r="IA25" s="24">
        <v>2.3</v>
      </c>
      <c r="IB25" s="57" t="s">
        <v>89</v>
      </c>
      <c r="IC25" s="24" t="s">
        <v>65</v>
      </c>
      <c r="ID25" s="24">
        <v>1</v>
      </c>
      <c r="IE25" s="25" t="s">
        <v>82</v>
      </c>
      <c r="IF25" s="25" t="s">
        <v>35</v>
      </c>
      <c r="IG25" s="25" t="s">
        <v>43</v>
      </c>
      <c r="IH25" s="25">
        <v>10</v>
      </c>
      <c r="II25" s="25" t="s">
        <v>37</v>
      </c>
    </row>
    <row r="26" spans="1:243" s="24" customFormat="1" ht="37.5" customHeight="1">
      <c r="A26" s="56">
        <v>2.4</v>
      </c>
      <c r="B26" s="70" t="s">
        <v>107</v>
      </c>
      <c r="C26" s="66" t="s">
        <v>66</v>
      </c>
      <c r="D26" s="69">
        <v>1</v>
      </c>
      <c r="E26" s="72" t="s">
        <v>37</v>
      </c>
      <c r="F26" s="42"/>
      <c r="G26" s="43"/>
      <c r="H26" s="44"/>
      <c r="I26" s="45" t="s">
        <v>38</v>
      </c>
      <c r="J26" s="46">
        <f aca="true" t="shared" si="4" ref="J26:J32">IF(I26="Less(-)",-1,1)</f>
        <v>1</v>
      </c>
      <c r="K26" s="47" t="s">
        <v>39</v>
      </c>
      <c r="L26" s="47" t="s">
        <v>4</v>
      </c>
      <c r="M26" s="48"/>
      <c r="N26" s="43"/>
      <c r="O26" s="43"/>
      <c r="P26" s="49"/>
      <c r="Q26" s="43"/>
      <c r="R26" s="43"/>
      <c r="S26" s="49"/>
      <c r="T26" s="49"/>
      <c r="U26" s="50"/>
      <c r="V26" s="50"/>
      <c r="W26" s="50"/>
      <c r="X26" s="50"/>
      <c r="Y26" s="50"/>
      <c r="Z26" s="50"/>
      <c r="AA26" s="50"/>
      <c r="AB26" s="50"/>
      <c r="AC26" s="50"/>
      <c r="AD26" s="50"/>
      <c r="AE26" s="50"/>
      <c r="AF26" s="50"/>
      <c r="AG26" s="50"/>
      <c r="AH26" s="50"/>
      <c r="AI26" s="50"/>
      <c r="AJ26" s="50"/>
      <c r="AK26" s="50"/>
      <c r="AL26" s="50"/>
      <c r="AM26" s="50"/>
      <c r="AN26" s="50"/>
      <c r="AO26" s="50"/>
      <c r="AP26" s="50"/>
      <c r="AQ26" s="50"/>
      <c r="AR26" s="50"/>
      <c r="AS26" s="50"/>
      <c r="AT26" s="50"/>
      <c r="AU26" s="50"/>
      <c r="AV26" s="50"/>
      <c r="AW26" s="50"/>
      <c r="AX26" s="50"/>
      <c r="AY26" s="50"/>
      <c r="AZ26" s="50"/>
      <c r="BA26" s="51">
        <f t="shared" si="2"/>
        <v>0</v>
      </c>
      <c r="BB26" s="37">
        <f t="shared" si="3"/>
        <v>0</v>
      </c>
      <c r="BC26" s="23" t="str">
        <f aca="true" t="shared" si="5" ref="BC26:BC32">SpellNumber(L26,BB26)</f>
        <v>INR Zero Only</v>
      </c>
      <c r="IA26" s="24">
        <v>2.4</v>
      </c>
      <c r="IB26" s="57" t="s">
        <v>78</v>
      </c>
      <c r="IC26" s="24" t="s">
        <v>66</v>
      </c>
      <c r="ID26" s="24">
        <v>1</v>
      </c>
      <c r="IE26" s="25" t="s">
        <v>82</v>
      </c>
      <c r="IF26" s="25" t="s">
        <v>40</v>
      </c>
      <c r="IG26" s="25" t="s">
        <v>36</v>
      </c>
      <c r="IH26" s="25">
        <v>123.223</v>
      </c>
      <c r="II26" s="25" t="s">
        <v>37</v>
      </c>
    </row>
    <row r="27" spans="1:243" s="24" customFormat="1" ht="36" customHeight="1">
      <c r="A27" s="56">
        <v>2.5</v>
      </c>
      <c r="B27" s="70" t="s">
        <v>108</v>
      </c>
      <c r="C27" s="66" t="s">
        <v>67</v>
      </c>
      <c r="D27" s="69">
        <v>1</v>
      </c>
      <c r="E27" s="72" t="s">
        <v>37</v>
      </c>
      <c r="F27" s="42"/>
      <c r="G27" s="43"/>
      <c r="H27" s="43"/>
      <c r="I27" s="45" t="s">
        <v>38</v>
      </c>
      <c r="J27" s="46">
        <f t="shared" si="4"/>
        <v>1</v>
      </c>
      <c r="K27" s="47" t="s">
        <v>39</v>
      </c>
      <c r="L27" s="47" t="s">
        <v>4</v>
      </c>
      <c r="M27" s="48"/>
      <c r="N27" s="43"/>
      <c r="O27" s="43"/>
      <c r="P27" s="49"/>
      <c r="Q27" s="43"/>
      <c r="R27" s="43"/>
      <c r="S27" s="49"/>
      <c r="T27" s="49"/>
      <c r="U27" s="50"/>
      <c r="V27" s="50"/>
      <c r="W27" s="50"/>
      <c r="X27" s="50"/>
      <c r="Y27" s="50"/>
      <c r="Z27" s="50"/>
      <c r="AA27" s="50"/>
      <c r="AB27" s="50"/>
      <c r="AC27" s="50"/>
      <c r="AD27" s="50"/>
      <c r="AE27" s="50"/>
      <c r="AF27" s="50"/>
      <c r="AG27" s="50"/>
      <c r="AH27" s="50"/>
      <c r="AI27" s="50"/>
      <c r="AJ27" s="50"/>
      <c r="AK27" s="50"/>
      <c r="AL27" s="50"/>
      <c r="AM27" s="50"/>
      <c r="AN27" s="50"/>
      <c r="AO27" s="50"/>
      <c r="AP27" s="50"/>
      <c r="AQ27" s="50"/>
      <c r="AR27" s="50"/>
      <c r="AS27" s="50"/>
      <c r="AT27" s="50"/>
      <c r="AU27" s="50"/>
      <c r="AV27" s="50"/>
      <c r="AW27" s="50"/>
      <c r="AX27" s="50"/>
      <c r="AY27" s="50"/>
      <c r="AZ27" s="50"/>
      <c r="BA27" s="51">
        <f t="shared" si="2"/>
        <v>0</v>
      </c>
      <c r="BB27" s="37">
        <f t="shared" si="3"/>
        <v>0</v>
      </c>
      <c r="BC27" s="23" t="str">
        <f t="shared" si="5"/>
        <v>INR Zero Only</v>
      </c>
      <c r="IA27" s="24">
        <v>2.5</v>
      </c>
      <c r="IB27" s="57" t="s">
        <v>80</v>
      </c>
      <c r="IC27" s="24" t="s">
        <v>67</v>
      </c>
      <c r="ID27" s="24">
        <v>1</v>
      </c>
      <c r="IE27" s="25" t="s">
        <v>82</v>
      </c>
      <c r="IF27" s="25" t="s">
        <v>42</v>
      </c>
      <c r="IG27" s="25" t="s">
        <v>41</v>
      </c>
      <c r="IH27" s="25">
        <v>213</v>
      </c>
      <c r="II27" s="25" t="s">
        <v>37</v>
      </c>
    </row>
    <row r="28" spans="1:243" s="24" customFormat="1" ht="39.75" customHeight="1">
      <c r="A28" s="56">
        <v>2.6</v>
      </c>
      <c r="B28" s="70" t="s">
        <v>109</v>
      </c>
      <c r="C28" s="66" t="s">
        <v>68</v>
      </c>
      <c r="D28" s="69">
        <v>1</v>
      </c>
      <c r="E28" s="72" t="s">
        <v>37</v>
      </c>
      <c r="F28" s="42"/>
      <c r="G28" s="43"/>
      <c r="H28" s="43"/>
      <c r="I28" s="45" t="s">
        <v>38</v>
      </c>
      <c r="J28" s="46">
        <f t="shared" si="4"/>
        <v>1</v>
      </c>
      <c r="K28" s="47" t="s">
        <v>39</v>
      </c>
      <c r="L28" s="47" t="s">
        <v>4</v>
      </c>
      <c r="M28" s="48"/>
      <c r="N28" s="43"/>
      <c r="O28" s="43"/>
      <c r="P28" s="49"/>
      <c r="Q28" s="43"/>
      <c r="R28" s="43"/>
      <c r="S28" s="49"/>
      <c r="T28" s="49"/>
      <c r="U28" s="50"/>
      <c r="V28" s="50"/>
      <c r="W28" s="50"/>
      <c r="X28" s="50"/>
      <c r="Y28" s="50"/>
      <c r="Z28" s="50"/>
      <c r="AA28" s="50"/>
      <c r="AB28" s="50"/>
      <c r="AC28" s="50"/>
      <c r="AD28" s="50"/>
      <c r="AE28" s="50"/>
      <c r="AF28" s="50"/>
      <c r="AG28" s="50"/>
      <c r="AH28" s="50"/>
      <c r="AI28" s="50"/>
      <c r="AJ28" s="50"/>
      <c r="AK28" s="50"/>
      <c r="AL28" s="50"/>
      <c r="AM28" s="50"/>
      <c r="AN28" s="50"/>
      <c r="AO28" s="50"/>
      <c r="AP28" s="50"/>
      <c r="AQ28" s="50"/>
      <c r="AR28" s="50"/>
      <c r="AS28" s="50"/>
      <c r="AT28" s="50"/>
      <c r="AU28" s="50"/>
      <c r="AV28" s="50"/>
      <c r="AW28" s="50"/>
      <c r="AX28" s="50"/>
      <c r="AY28" s="50"/>
      <c r="AZ28" s="50"/>
      <c r="BA28" s="51">
        <f t="shared" si="2"/>
        <v>0</v>
      </c>
      <c r="BB28" s="37">
        <f t="shared" si="3"/>
        <v>0</v>
      </c>
      <c r="BC28" s="23" t="str">
        <f t="shared" si="5"/>
        <v>INR Zero Only</v>
      </c>
      <c r="IA28" s="24">
        <v>2.6</v>
      </c>
      <c r="IB28" s="57" t="s">
        <v>81</v>
      </c>
      <c r="IC28" s="24" t="s">
        <v>68</v>
      </c>
      <c r="ID28" s="24">
        <v>1</v>
      </c>
      <c r="IE28" s="25" t="s">
        <v>82</v>
      </c>
      <c r="IF28" s="25" t="s">
        <v>42</v>
      </c>
      <c r="IG28" s="25" t="s">
        <v>41</v>
      </c>
      <c r="IH28" s="25">
        <v>213</v>
      </c>
      <c r="II28" s="25" t="s">
        <v>37</v>
      </c>
    </row>
    <row r="29" spans="1:243" s="24" customFormat="1" ht="38.25" customHeight="1">
      <c r="A29" s="56">
        <v>2.7</v>
      </c>
      <c r="B29" s="70" t="s">
        <v>110</v>
      </c>
      <c r="C29" s="66" t="s">
        <v>69</v>
      </c>
      <c r="D29" s="69">
        <v>1</v>
      </c>
      <c r="E29" s="72" t="s">
        <v>37</v>
      </c>
      <c r="F29" s="42"/>
      <c r="G29" s="43"/>
      <c r="H29" s="43"/>
      <c r="I29" s="45" t="s">
        <v>38</v>
      </c>
      <c r="J29" s="46">
        <f t="shared" si="4"/>
        <v>1</v>
      </c>
      <c r="K29" s="47" t="s">
        <v>39</v>
      </c>
      <c r="L29" s="47" t="s">
        <v>4</v>
      </c>
      <c r="M29" s="48"/>
      <c r="N29" s="43"/>
      <c r="O29" s="43"/>
      <c r="P29" s="49"/>
      <c r="Q29" s="43"/>
      <c r="R29" s="43"/>
      <c r="S29" s="49"/>
      <c r="T29" s="49"/>
      <c r="U29" s="50"/>
      <c r="V29" s="50"/>
      <c r="W29" s="50"/>
      <c r="X29" s="50"/>
      <c r="Y29" s="50"/>
      <c r="Z29" s="50"/>
      <c r="AA29" s="50"/>
      <c r="AB29" s="50"/>
      <c r="AC29" s="50"/>
      <c r="AD29" s="50"/>
      <c r="AE29" s="50"/>
      <c r="AF29" s="50"/>
      <c r="AG29" s="50"/>
      <c r="AH29" s="50"/>
      <c r="AI29" s="50"/>
      <c r="AJ29" s="50"/>
      <c r="AK29" s="50"/>
      <c r="AL29" s="50"/>
      <c r="AM29" s="50"/>
      <c r="AN29" s="50"/>
      <c r="AO29" s="50"/>
      <c r="AP29" s="50"/>
      <c r="AQ29" s="50"/>
      <c r="AR29" s="50"/>
      <c r="AS29" s="50"/>
      <c r="AT29" s="50"/>
      <c r="AU29" s="50"/>
      <c r="AV29" s="50"/>
      <c r="AW29" s="50"/>
      <c r="AX29" s="50"/>
      <c r="AY29" s="50"/>
      <c r="AZ29" s="50"/>
      <c r="BA29" s="51">
        <f t="shared" si="2"/>
        <v>0</v>
      </c>
      <c r="BB29" s="37">
        <f t="shared" si="3"/>
        <v>0</v>
      </c>
      <c r="BC29" s="23" t="str">
        <f t="shared" si="5"/>
        <v>INR Zero Only</v>
      </c>
      <c r="IA29" s="24">
        <v>2.7</v>
      </c>
      <c r="IB29" s="57" t="s">
        <v>79</v>
      </c>
      <c r="IC29" s="24" t="s">
        <v>69</v>
      </c>
      <c r="ID29" s="24">
        <v>1</v>
      </c>
      <c r="IE29" s="25" t="s">
        <v>82</v>
      </c>
      <c r="IF29" s="25" t="s">
        <v>35</v>
      </c>
      <c r="IG29" s="25" t="s">
        <v>43</v>
      </c>
      <c r="IH29" s="25">
        <v>10</v>
      </c>
      <c r="II29" s="25" t="s">
        <v>37</v>
      </c>
    </row>
    <row r="30" spans="1:243" s="24" customFormat="1" ht="32.25" customHeight="1">
      <c r="A30" s="56">
        <v>2.8</v>
      </c>
      <c r="B30" s="70" t="s">
        <v>111</v>
      </c>
      <c r="C30" s="66" t="s">
        <v>70</v>
      </c>
      <c r="D30" s="69">
        <v>1</v>
      </c>
      <c r="E30" s="72" t="s">
        <v>37</v>
      </c>
      <c r="F30" s="42"/>
      <c r="G30" s="43"/>
      <c r="H30" s="44"/>
      <c r="I30" s="45" t="s">
        <v>38</v>
      </c>
      <c r="J30" s="46">
        <f t="shared" si="4"/>
        <v>1</v>
      </c>
      <c r="K30" s="47" t="s">
        <v>39</v>
      </c>
      <c r="L30" s="47" t="s">
        <v>4</v>
      </c>
      <c r="M30" s="48"/>
      <c r="N30" s="43"/>
      <c r="O30" s="43"/>
      <c r="P30" s="49"/>
      <c r="Q30" s="43"/>
      <c r="R30" s="43"/>
      <c r="S30" s="49"/>
      <c r="T30" s="49"/>
      <c r="U30" s="50"/>
      <c r="V30" s="50"/>
      <c r="W30" s="50"/>
      <c r="X30" s="50"/>
      <c r="Y30" s="50"/>
      <c r="Z30" s="50"/>
      <c r="AA30" s="50"/>
      <c r="AB30" s="50"/>
      <c r="AC30" s="50"/>
      <c r="AD30" s="50"/>
      <c r="AE30" s="50"/>
      <c r="AF30" s="50"/>
      <c r="AG30" s="50"/>
      <c r="AH30" s="50"/>
      <c r="AI30" s="50"/>
      <c r="AJ30" s="50"/>
      <c r="AK30" s="50"/>
      <c r="AL30" s="50"/>
      <c r="AM30" s="50"/>
      <c r="AN30" s="50"/>
      <c r="AO30" s="50"/>
      <c r="AP30" s="50"/>
      <c r="AQ30" s="50"/>
      <c r="AR30" s="50"/>
      <c r="AS30" s="50"/>
      <c r="AT30" s="50"/>
      <c r="AU30" s="50"/>
      <c r="AV30" s="50"/>
      <c r="AW30" s="50"/>
      <c r="AX30" s="50"/>
      <c r="AY30" s="50"/>
      <c r="AZ30" s="50"/>
      <c r="BA30" s="51">
        <f t="shared" si="2"/>
        <v>0</v>
      </c>
      <c r="BB30" s="37">
        <f t="shared" si="3"/>
        <v>0</v>
      </c>
      <c r="BC30" s="23" t="str">
        <f t="shared" si="5"/>
        <v>INR Zero Only</v>
      </c>
      <c r="IA30" s="24">
        <v>2.8</v>
      </c>
      <c r="IB30" s="57" t="s">
        <v>90</v>
      </c>
      <c r="IC30" s="24" t="s">
        <v>70</v>
      </c>
      <c r="ID30" s="24">
        <v>1</v>
      </c>
      <c r="IE30" s="25" t="s">
        <v>82</v>
      </c>
      <c r="IF30" s="25" t="s">
        <v>40</v>
      </c>
      <c r="IG30" s="25" t="s">
        <v>36</v>
      </c>
      <c r="IH30" s="25">
        <v>123.223</v>
      </c>
      <c r="II30" s="25" t="s">
        <v>37</v>
      </c>
    </row>
    <row r="31" spans="1:243" s="24" customFormat="1" ht="36" customHeight="1">
      <c r="A31" s="56">
        <v>2.9</v>
      </c>
      <c r="B31" s="70" t="s">
        <v>112</v>
      </c>
      <c r="C31" s="66" t="s">
        <v>71</v>
      </c>
      <c r="D31" s="69">
        <v>1</v>
      </c>
      <c r="E31" s="72" t="s">
        <v>37</v>
      </c>
      <c r="F31" s="42"/>
      <c r="G31" s="43"/>
      <c r="H31" s="43"/>
      <c r="I31" s="45" t="s">
        <v>38</v>
      </c>
      <c r="J31" s="46">
        <f t="shared" si="4"/>
        <v>1</v>
      </c>
      <c r="K31" s="47" t="s">
        <v>39</v>
      </c>
      <c r="L31" s="47" t="s">
        <v>4</v>
      </c>
      <c r="M31" s="48"/>
      <c r="N31" s="43"/>
      <c r="O31" s="43"/>
      <c r="P31" s="49"/>
      <c r="Q31" s="43"/>
      <c r="R31" s="43"/>
      <c r="S31" s="49"/>
      <c r="T31" s="49"/>
      <c r="U31" s="50"/>
      <c r="V31" s="50"/>
      <c r="W31" s="50"/>
      <c r="X31" s="50"/>
      <c r="Y31" s="50"/>
      <c r="Z31" s="50"/>
      <c r="AA31" s="50"/>
      <c r="AB31" s="50"/>
      <c r="AC31" s="50"/>
      <c r="AD31" s="50"/>
      <c r="AE31" s="50"/>
      <c r="AF31" s="50"/>
      <c r="AG31" s="50"/>
      <c r="AH31" s="50"/>
      <c r="AI31" s="50"/>
      <c r="AJ31" s="50"/>
      <c r="AK31" s="50"/>
      <c r="AL31" s="50"/>
      <c r="AM31" s="50"/>
      <c r="AN31" s="50"/>
      <c r="AO31" s="50"/>
      <c r="AP31" s="50"/>
      <c r="AQ31" s="50"/>
      <c r="AR31" s="50"/>
      <c r="AS31" s="50"/>
      <c r="AT31" s="50"/>
      <c r="AU31" s="50"/>
      <c r="AV31" s="50"/>
      <c r="AW31" s="50"/>
      <c r="AX31" s="50"/>
      <c r="AY31" s="50"/>
      <c r="AZ31" s="50"/>
      <c r="BA31" s="51">
        <f t="shared" si="2"/>
        <v>0</v>
      </c>
      <c r="BB31" s="37">
        <f t="shared" si="3"/>
        <v>0</v>
      </c>
      <c r="BC31" s="23" t="str">
        <f t="shared" si="5"/>
        <v>INR Zero Only</v>
      </c>
      <c r="IA31" s="24">
        <v>2.9</v>
      </c>
      <c r="IB31" s="57" t="s">
        <v>91</v>
      </c>
      <c r="IC31" s="24" t="s">
        <v>71</v>
      </c>
      <c r="ID31" s="24">
        <v>1</v>
      </c>
      <c r="IE31" s="25" t="s">
        <v>82</v>
      </c>
      <c r="IF31" s="25" t="s">
        <v>42</v>
      </c>
      <c r="IG31" s="25" t="s">
        <v>41</v>
      </c>
      <c r="IH31" s="25">
        <v>213</v>
      </c>
      <c r="II31" s="25" t="s">
        <v>37</v>
      </c>
    </row>
    <row r="32" spans="1:243" s="24" customFormat="1" ht="39.75" customHeight="1">
      <c r="A32" s="56">
        <v>3</v>
      </c>
      <c r="B32" s="70" t="s">
        <v>113</v>
      </c>
      <c r="C32" s="66" t="s">
        <v>72</v>
      </c>
      <c r="D32" s="69">
        <v>1</v>
      </c>
      <c r="E32" s="72" t="s">
        <v>37</v>
      </c>
      <c r="F32" s="42"/>
      <c r="G32" s="43"/>
      <c r="H32" s="43"/>
      <c r="I32" s="45" t="s">
        <v>38</v>
      </c>
      <c r="J32" s="46">
        <f t="shared" si="4"/>
        <v>1</v>
      </c>
      <c r="K32" s="47" t="s">
        <v>39</v>
      </c>
      <c r="L32" s="47" t="s">
        <v>4</v>
      </c>
      <c r="M32" s="48"/>
      <c r="N32" s="43"/>
      <c r="O32" s="43"/>
      <c r="P32" s="49"/>
      <c r="Q32" s="43"/>
      <c r="R32" s="43"/>
      <c r="S32" s="49"/>
      <c r="T32" s="49"/>
      <c r="U32" s="50"/>
      <c r="V32" s="50"/>
      <c r="W32" s="50"/>
      <c r="X32" s="50"/>
      <c r="Y32" s="50"/>
      <c r="Z32" s="50"/>
      <c r="AA32" s="50"/>
      <c r="AB32" s="50"/>
      <c r="AC32" s="50"/>
      <c r="AD32" s="50"/>
      <c r="AE32" s="50"/>
      <c r="AF32" s="50"/>
      <c r="AG32" s="50"/>
      <c r="AH32" s="50"/>
      <c r="AI32" s="50"/>
      <c r="AJ32" s="50"/>
      <c r="AK32" s="50"/>
      <c r="AL32" s="50"/>
      <c r="AM32" s="50"/>
      <c r="AN32" s="50"/>
      <c r="AO32" s="50"/>
      <c r="AP32" s="50"/>
      <c r="AQ32" s="50"/>
      <c r="AR32" s="50"/>
      <c r="AS32" s="50"/>
      <c r="AT32" s="50"/>
      <c r="AU32" s="50"/>
      <c r="AV32" s="50"/>
      <c r="AW32" s="50"/>
      <c r="AX32" s="50"/>
      <c r="AY32" s="50"/>
      <c r="AZ32" s="50"/>
      <c r="BA32" s="51">
        <f t="shared" si="2"/>
        <v>0</v>
      </c>
      <c r="BB32" s="37">
        <f t="shared" si="3"/>
        <v>0</v>
      </c>
      <c r="BC32" s="23" t="str">
        <f t="shared" si="5"/>
        <v>INR Zero Only</v>
      </c>
      <c r="IA32" s="24">
        <v>3</v>
      </c>
      <c r="IB32" s="57" t="s">
        <v>92</v>
      </c>
      <c r="IC32" s="24" t="s">
        <v>72</v>
      </c>
      <c r="ID32" s="24">
        <v>1</v>
      </c>
      <c r="IE32" s="25" t="s">
        <v>82</v>
      </c>
      <c r="IF32" s="25" t="s">
        <v>42</v>
      </c>
      <c r="IG32" s="25" t="s">
        <v>41</v>
      </c>
      <c r="IH32" s="25">
        <v>213</v>
      </c>
      <c r="II32" s="25" t="s">
        <v>37</v>
      </c>
    </row>
    <row r="33" spans="1:243" s="24" customFormat="1" ht="24.75" customHeight="1">
      <c r="A33" s="80" t="s">
        <v>44</v>
      </c>
      <c r="B33" s="81"/>
      <c r="C33" s="67"/>
      <c r="D33" s="60"/>
      <c r="E33" s="60"/>
      <c r="F33" s="38"/>
      <c r="G33" s="38"/>
      <c r="H33" s="39"/>
      <c r="I33" s="39"/>
      <c r="J33" s="39"/>
      <c r="K33" s="39"/>
      <c r="L33" s="40"/>
      <c r="BA33" s="41">
        <f>SUM(BA13:BA32)</f>
        <v>0</v>
      </c>
      <c r="BB33" s="41">
        <f>SUM(BB13:BB32)</f>
        <v>0</v>
      </c>
      <c r="BC33" s="23" t="str">
        <f>SpellNumber($E$2,BB33)</f>
        <v>INR Zero Only</v>
      </c>
      <c r="IE33" s="25">
        <v>4</v>
      </c>
      <c r="IF33" s="25" t="s">
        <v>42</v>
      </c>
      <c r="IG33" s="25" t="s">
        <v>45</v>
      </c>
      <c r="IH33" s="25">
        <v>10</v>
      </c>
      <c r="II33" s="25" t="s">
        <v>37</v>
      </c>
    </row>
    <row r="34" spans="1:243" s="31" customFormat="1" ht="14.25" customHeight="1" hidden="1">
      <c r="A34" s="59" t="s">
        <v>46</v>
      </c>
      <c r="B34" s="63"/>
      <c r="C34" s="68"/>
      <c r="D34" s="53"/>
      <c r="E34" s="65" t="s">
        <v>47</v>
      </c>
      <c r="F34" s="36"/>
      <c r="G34" s="26"/>
      <c r="H34" s="27"/>
      <c r="I34" s="27"/>
      <c r="J34" s="27"/>
      <c r="K34" s="28"/>
      <c r="L34" s="29"/>
      <c r="M34" s="30" t="s">
        <v>48</v>
      </c>
      <c r="O34" s="24"/>
      <c r="P34" s="24"/>
      <c r="Q34" s="24"/>
      <c r="R34" s="24"/>
      <c r="S34" s="24"/>
      <c r="BA34" s="32">
        <f>IF(ISBLANK(F34),0,IF(E34="Excess (+)",ROUND(BA33+(BA33*F34),2),IF(E34="Less (-)",ROUND(BA33+(BA33*F34*(-1)),2),0)))</f>
        <v>0</v>
      </c>
      <c r="BB34" s="33">
        <f>ROUND(BA34,0)</f>
        <v>0</v>
      </c>
      <c r="BC34" s="34" t="str">
        <f>SpellNumber(L34,BB34)</f>
        <v> Zero Only</v>
      </c>
      <c r="IE34" s="35"/>
      <c r="IF34" s="35"/>
      <c r="IG34" s="35"/>
      <c r="IH34" s="35"/>
      <c r="II34" s="35"/>
    </row>
    <row r="35" spans="1:243" s="31" customFormat="1" ht="43.5" customHeight="1">
      <c r="A35" s="82" t="s">
        <v>49</v>
      </c>
      <c r="B35" s="83"/>
      <c r="C35" s="75" t="str">
        <f>SpellNumber($E$2,BB33)</f>
        <v>INR Zero Only</v>
      </c>
      <c r="D35" s="75"/>
      <c r="E35" s="75"/>
      <c r="F35" s="75"/>
      <c r="G35" s="75"/>
      <c r="H35" s="75"/>
      <c r="I35" s="75"/>
      <c r="J35" s="75"/>
      <c r="K35" s="75"/>
      <c r="L35" s="75"/>
      <c r="M35" s="75"/>
      <c r="N35" s="75"/>
      <c r="O35" s="75"/>
      <c r="P35" s="75"/>
      <c r="Q35" s="75"/>
      <c r="R35" s="75"/>
      <c r="S35" s="75"/>
      <c r="T35" s="75"/>
      <c r="U35" s="75"/>
      <c r="V35" s="75"/>
      <c r="W35" s="75"/>
      <c r="X35" s="75"/>
      <c r="Y35" s="75"/>
      <c r="Z35" s="75"/>
      <c r="AA35" s="75"/>
      <c r="AB35" s="75"/>
      <c r="AC35" s="75"/>
      <c r="AD35" s="75"/>
      <c r="AE35" s="75"/>
      <c r="AF35" s="75"/>
      <c r="AG35" s="75"/>
      <c r="AH35" s="75"/>
      <c r="AI35" s="75"/>
      <c r="AJ35" s="75"/>
      <c r="AK35" s="75"/>
      <c r="AL35" s="75"/>
      <c r="AM35" s="75"/>
      <c r="AN35" s="75"/>
      <c r="AO35" s="75"/>
      <c r="AP35" s="75"/>
      <c r="AQ35" s="75"/>
      <c r="AR35" s="75"/>
      <c r="AS35" s="75"/>
      <c r="AT35" s="75"/>
      <c r="AU35" s="75"/>
      <c r="AV35" s="75"/>
      <c r="AW35" s="75"/>
      <c r="AX35" s="75"/>
      <c r="AY35" s="75"/>
      <c r="AZ35" s="75"/>
      <c r="BA35" s="75"/>
      <c r="BB35" s="75"/>
      <c r="BC35" s="75"/>
      <c r="IE35" s="35"/>
      <c r="IF35" s="35"/>
      <c r="IG35" s="35"/>
      <c r="IH35" s="35"/>
      <c r="II35" s="35"/>
    </row>
  </sheetData>
  <sheetProtection password="E491" sheet="1"/>
  <mergeCells count="10">
    <mergeCell ref="A9:BC9"/>
    <mergeCell ref="C35:BC35"/>
    <mergeCell ref="A1:L1"/>
    <mergeCell ref="A4:BC4"/>
    <mergeCell ref="A5:BC5"/>
    <mergeCell ref="A6:BC6"/>
    <mergeCell ref="A7:BC7"/>
    <mergeCell ref="B8:BC8"/>
    <mergeCell ref="A33:B33"/>
    <mergeCell ref="A35:B35"/>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34">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34">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M32">
      <formula1>0</formula1>
      <formula2>999999999999999</formula2>
    </dataValidation>
    <dataValidation type="list" allowBlank="1" showInputMessage="1" showErrorMessage="1" sqref="L13:L32">
      <formula1>"INR"</formula1>
    </dataValidation>
    <dataValidation allowBlank="1" showInputMessage="1" showErrorMessage="1" promptTitle="Addition / Deduction" prompt="Please Choose the correct One" sqref="J13:J32">
      <formula1>0</formula1>
      <formula2>0</formula2>
    </dataValidation>
    <dataValidation type="list" showErrorMessage="1" sqref="I13:I32">
      <formula1>"Excess(+),Less(-)"</formula1>
      <formula2>0</formula2>
    </dataValidation>
    <dataValidation allowBlank="1" showInputMessage="1" showErrorMessage="1" promptTitle="Itemcode/Make" prompt="Please enter text" sqref="C13:C32">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32">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32">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32">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32">
      <formula1>0</formula1>
      <formula2>999999999999999</formula2>
    </dataValidation>
    <dataValidation allowBlank="1" showInputMessage="1" showErrorMessage="1" promptTitle="Units" prompt="Please enter Units in text" sqref="E13:E32">
      <formula1>0</formula1>
      <formula2>0</formula2>
    </dataValidation>
    <dataValidation type="decimal" allowBlank="1" showInputMessage="1" showErrorMessage="1" promptTitle="Quantity" prompt="Please enter the Quantity for this item. " errorTitle="Invalid Entry" error="Only Numeric Values are allowed. " sqref="F13:F32 D13:D32">
      <formula1>0</formula1>
      <formula2>999999999999999</formula2>
    </dataValidation>
    <dataValidation type="list" allowBlank="1" showErrorMessage="1" sqref="K13:K32">
      <formula1>"Partial Conversion,Full Conversion"</formula1>
      <formula2>0</formula2>
    </dataValidation>
    <dataValidation type="decimal" allowBlank="1" showErrorMessage="1" errorTitle="Invalid Entry" error="Only Numeric Values are allowed. " sqref="A13:A32">
      <formula1>0</formula1>
      <formula2>999999999999999</formula2>
    </dataValidation>
  </dataValidations>
  <printOptions/>
  <pageMargins left="0.35" right="0.24027777777777778" top="0.75" bottom="0.44027777777777777" header="0.5118055555555555" footer="0.5118055555555555"/>
  <pageSetup horizontalDpi="600" verticalDpi="600" orientation="landscape" paperSize="9" scale="65"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4" t="s">
        <v>50</v>
      </c>
      <c r="F6" s="84"/>
      <c r="G6" s="84"/>
      <c r="H6" s="84"/>
      <c r="I6" s="84"/>
      <c r="J6" s="84"/>
      <c r="K6" s="84"/>
    </row>
    <row r="7" spans="5:11" ht="15">
      <c r="E7" s="85"/>
      <c r="F7" s="85"/>
      <c r="G7" s="85"/>
      <c r="H7" s="85"/>
      <c r="I7" s="85"/>
      <c r="J7" s="85"/>
      <c r="K7" s="85"/>
    </row>
    <row r="8" spans="5:11" ht="15">
      <c r="E8" s="85"/>
      <c r="F8" s="85"/>
      <c r="G8" s="85"/>
      <c r="H8" s="85"/>
      <c r="I8" s="85"/>
      <c r="J8" s="85"/>
      <c r="K8" s="85"/>
    </row>
    <row r="9" spans="5:11" ht="15">
      <c r="E9" s="85"/>
      <c r="F9" s="85"/>
      <c r="G9" s="85"/>
      <c r="H9" s="85"/>
      <c r="I9" s="85"/>
      <c r="J9" s="85"/>
      <c r="K9" s="85"/>
    </row>
    <row r="10" spans="5:11" ht="15">
      <c r="E10" s="85"/>
      <c r="F10" s="85"/>
      <c r="G10" s="85"/>
      <c r="H10" s="85"/>
      <c r="I10" s="85"/>
      <c r="J10" s="85"/>
      <c r="K10" s="85"/>
    </row>
    <row r="11" spans="5:11" ht="15">
      <c r="E11" s="85"/>
      <c r="F11" s="85"/>
      <c r="G11" s="85"/>
      <c r="H11" s="85"/>
      <c r="I11" s="85"/>
      <c r="J11" s="85"/>
      <c r="K11" s="85"/>
    </row>
    <row r="12" spans="5:11" ht="15">
      <c r="E12" s="85"/>
      <c r="F12" s="85"/>
      <c r="G12" s="85"/>
      <c r="H12" s="85"/>
      <c r="I12" s="85"/>
      <c r="J12" s="85"/>
      <c r="K12" s="85"/>
    </row>
    <row r="13" spans="5:11" ht="15">
      <c r="E13" s="85"/>
      <c r="F13" s="85"/>
      <c r="G13" s="85"/>
      <c r="H13" s="85"/>
      <c r="I13" s="85"/>
      <c r="J13" s="85"/>
      <c r="K13" s="85"/>
    </row>
    <row r="14" spans="5:11" ht="15">
      <c r="E14" s="85"/>
      <c r="F14" s="85"/>
      <c r="G14" s="85"/>
      <c r="H14" s="85"/>
      <c r="I14" s="85"/>
      <c r="J14" s="85"/>
      <c r="K14" s="85"/>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ACER</cp:lastModifiedBy>
  <cp:lastPrinted>2023-10-13T07:19:23Z</cp:lastPrinted>
  <dcterms:created xsi:type="dcterms:W3CDTF">2009-01-30T06:42:42Z</dcterms:created>
  <dcterms:modified xsi:type="dcterms:W3CDTF">2023-10-13T12:00:32Z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