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<sst xmlns="http://schemas.openxmlformats.org/spreadsheetml/2006/main" count="136" uniqueCount="66">
  <si>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</si>
  <si>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</si>
  <si>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</si>
  <si>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</si>
  <si>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</si>
  <si>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</si>
  <si>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</si>
  <si>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</si>
  <si>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</si>
  <si>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</si>
  <si>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</si>
  <si>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</si>
  <si>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</si>
  <si>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</si>
  <si>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</si>
  <si>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</si>
  <si>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</si>
  <si>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</si>
  <si>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</si>
  <si>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</si>
  <si>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</si>
  <si>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</si>
  <si>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</si>
  <si>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</si>
  <si>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</si>
  <si>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</si>
  <si>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</si>
  <si>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</si>
  <si>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</si>
  <si>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</si>
  <si>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</si>
  <si>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</si>
  <si>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</si>
  <si>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</si>
  <si>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</si>
  <si>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</si>
  <si>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</si>
  <si>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</si>
  <si>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</si>
  <si>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</si>
  <si>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</si>
  <si>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</si>
  <si>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</si>
  <si>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</si>
  <si>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</si>
  <si>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</si>
  <si>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</si>
  <si>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</si>
  <si>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</si>
  <si>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</si>
  <si>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</si>
  <si>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</si>
  <si>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12 mm cement plaster of mix :</t>
  </si>
  <si>
    <t>1:4 (1 cement: 4 fine sand)</t>
  </si>
  <si>
    <t>cum</t>
  </si>
  <si>
    <t>sqm</t>
  </si>
  <si>
    <t>item2</t>
  </si>
  <si>
    <t>item3</t>
  </si>
  <si>
    <t>item4</t>
  </si>
  <si>
    <t>Name of Work: &lt;Path leading to STP (Hostel 6&amp;8) at IISER Mohali&gt;</t>
  </si>
  <si>
    <t>Contract No:  &lt;IISER/23-24/EE-EO/MISC-11&gt;</t>
  </si>
  <si>
    <t>Brick work with common burnt clay F.P.S. (non modular) bricks of class designation 7.5 in foundation and plinth in:</t>
  </si>
  <si>
    <t>Cement mortar 1:6 (1 cement : 6 coarse sand)</t>
  </si>
  <si>
    <t>Supplying and stacking at site.</t>
  </si>
  <si>
    <t>Good earth</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</si>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</sst>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40" fillId="0" borderId="11" xfId="0" applyFont="1" applyBorder="1" applyAlignment="1">
      <alignment vertical="top" wrapText="1"/>
    </xf>
    <xf numFmtId="0" fontId="41" fillId="0" borderId="11" xfId="59" applyNumberFormat="1" applyFont="1" applyFill="1" applyBorder="1" applyAlignment="1">
      <alignment horizontal="center" vertical="center" readingOrder="1"/>
      <protection/>
    </xf>
    <xf numFmtId="0" fontId="40" fillId="0" borderId="11" xfId="59" applyNumberFormat="1" applyFont="1" applyFill="1" applyBorder="1" applyAlignment="1">
      <alignment horizontal="center" vertical="center" wrapText="1" readingOrder="1"/>
      <protection/>
    </xf>
    <xf numFmtId="0" fontId="40" fillId="0" borderId="11" xfId="0" applyFont="1" applyBorder="1" applyAlignment="1">
      <alignment vertical="top"/>
    </xf>
    <xf numFmtId="0" fontId="0" fillId="0" borderId="11" xfId="0"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view="pageBreakPreview" zoomScale="55" zoomScaleNormal="55" zoomScaleSheetLayoutView="55" workbookViewId="0" topLeftCell="A1">
      <selection activeCell="A22" sqref="A22:B22"/>
    </sheetView>
  </sheetViews>
  <sheetFormatPr defaultColWidth="9.140625" defaultRowHeight="15"/>
  <cols>
    <col min="1" max="1" width="14.28125" style="1" customWidth="1"/>
    <col min="2" max="2" width="61.8515625" style="6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56" t="s">
        <v>1</v>
      </c>
      <c r="C2" s="7" t="s">
        <v>2</v>
      </c>
      <c r="D2" s="7" t="s">
        <v>3</v>
      </c>
      <c r="E2" s="7" t="s">
        <v>4</v>
      </c>
      <c r="J2" s="8"/>
      <c r="K2" s="8"/>
      <c r="L2" s="8"/>
      <c r="O2" s="5"/>
      <c r="P2" s="5"/>
      <c r="Q2" s="6"/>
    </row>
    <row r="3" spans="1:243" s="4" customFormat="1" ht="30" customHeight="1" hidden="1">
      <c r="A3" s="4" t="s">
        <v>5</v>
      </c>
      <c r="B3" s="57"/>
      <c r="IE3" s="6"/>
      <c r="IF3" s="6"/>
      <c r="IG3" s="6"/>
      <c r="IH3" s="6"/>
      <c r="II3" s="6"/>
    </row>
    <row r="4" spans="1:243" s="9" customFormat="1" ht="30" customHeight="1">
      <c r="A4" s="64" t="s">
        <v>44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59</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60</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86.25" customHeight="1">
      <c r="A8" s="11" t="s">
        <v>42</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48</v>
      </c>
      <c r="B11" s="58" t="s">
        <v>14</v>
      </c>
      <c r="C11" s="52" t="s">
        <v>15</v>
      </c>
      <c r="D11" s="52" t="s">
        <v>16</v>
      </c>
      <c r="E11" s="52" t="s">
        <v>17</v>
      </c>
      <c r="F11" s="52" t="s">
        <v>18</v>
      </c>
      <c r="G11" s="52"/>
      <c r="H11" s="52"/>
      <c r="I11" s="52" t="s">
        <v>19</v>
      </c>
      <c r="J11" s="52" t="s">
        <v>20</v>
      </c>
      <c r="K11" s="52" t="s">
        <v>21</v>
      </c>
      <c r="L11" s="52" t="s">
        <v>22</v>
      </c>
      <c r="M11" s="53" t="s">
        <v>47</v>
      </c>
      <c r="N11" s="52" t="s">
        <v>23</v>
      </c>
      <c r="O11" s="52" t="s">
        <v>46</v>
      </c>
      <c r="P11" s="52" t="s">
        <v>24</v>
      </c>
      <c r="Q11" s="52" t="s">
        <v>25</v>
      </c>
      <c r="R11" s="52" t="s">
        <v>26</v>
      </c>
      <c r="S11" s="52" t="s">
        <v>27</v>
      </c>
      <c r="T11" s="52" t="s">
        <v>28</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29</v>
      </c>
      <c r="BB11" s="54" t="s">
        <v>43</v>
      </c>
      <c r="BC11" s="55" t="s">
        <v>30</v>
      </c>
      <c r="IE11" s="17"/>
      <c r="IF11" s="17"/>
      <c r="IG11" s="17"/>
      <c r="IH11" s="17"/>
      <c r="II11" s="17"/>
    </row>
    <row r="12" spans="1:243" s="16" customFormat="1" ht="38.25" customHeight="1">
      <c r="A12" s="50">
        <v>1</v>
      </c>
      <c r="B12" s="22">
        <v>2</v>
      </c>
      <c r="C12" s="50">
        <v>3</v>
      </c>
      <c r="D12" s="50">
        <v>4</v>
      </c>
      <c r="E12" s="50">
        <v>5</v>
      </c>
      <c r="F12" s="50">
        <v>6</v>
      </c>
      <c r="G12" s="50">
        <v>7</v>
      </c>
      <c r="H12" s="50">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63" customHeight="1">
      <c r="A13" s="50">
        <v>1</v>
      </c>
      <c r="B13" s="71" t="s">
        <v>50</v>
      </c>
      <c r="C13" s="72"/>
      <c r="D13" s="75"/>
      <c r="E13" s="7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IE13" s="17"/>
      <c r="IF13" s="17"/>
      <c r="IG13" s="17"/>
      <c r="IH13" s="17"/>
      <c r="II13" s="17"/>
    </row>
    <row r="14" spans="1:243" s="16" customFormat="1" ht="66" customHeight="1">
      <c r="A14" s="50">
        <v>1.1</v>
      </c>
      <c r="B14" s="71" t="s">
        <v>51</v>
      </c>
      <c r="C14" s="73" t="s">
        <v>49</v>
      </c>
      <c r="D14" s="75">
        <v>3.5</v>
      </c>
      <c r="E14" s="75" t="s">
        <v>54</v>
      </c>
      <c r="F14" s="36"/>
      <c r="G14" s="37"/>
      <c r="H14" s="37"/>
      <c r="I14" s="36" t="s">
        <v>32</v>
      </c>
      <c r="J14" s="38">
        <f aca="true" t="shared" si="0" ref="J14:J21">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 aca="true" t="shared" si="1" ref="BA14:BA21">D14*M14</f>
        <v>0</v>
      </c>
      <c r="BB14" s="39">
        <f aca="true" t="shared" si="2" ref="BB14:BB21">BA14+(BA14*O14/100)</f>
        <v>0</v>
      </c>
      <c r="BC14" s="42" t="str">
        <f aca="true" t="shared" si="3" ref="BC14:BC21">SpellNumber(L14,BB14)</f>
        <v>INR Zero Only</v>
      </c>
      <c r="IE14" s="17"/>
      <c r="IF14" s="17"/>
      <c r="IG14" s="17"/>
      <c r="IH14" s="17"/>
      <c r="II14" s="17"/>
    </row>
    <row r="15" spans="1:243" s="16" customFormat="1" ht="54.75" customHeight="1">
      <c r="A15" s="50">
        <v>2</v>
      </c>
      <c r="B15" s="71" t="s">
        <v>61</v>
      </c>
      <c r="C15" s="72"/>
      <c r="D15" s="75"/>
      <c r="E15" s="7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IE15" s="17"/>
      <c r="IF15" s="17"/>
      <c r="IG15" s="17"/>
      <c r="IH15" s="17"/>
      <c r="II15" s="17"/>
    </row>
    <row r="16" spans="1:243" s="16" customFormat="1" ht="33" customHeight="1">
      <c r="A16" s="50">
        <v>2.1</v>
      </c>
      <c r="B16" s="74" t="s">
        <v>62</v>
      </c>
      <c r="C16" s="73" t="s">
        <v>56</v>
      </c>
      <c r="D16" s="75">
        <v>17</v>
      </c>
      <c r="E16" s="75" t="s">
        <v>54</v>
      </c>
      <c r="F16" s="36"/>
      <c r="G16" s="37"/>
      <c r="H16" s="37"/>
      <c r="I16" s="36" t="s">
        <v>32</v>
      </c>
      <c r="J16" s="38">
        <f t="shared" si="0"/>
        <v>1</v>
      </c>
      <c r="K16" s="37" t="s">
        <v>33</v>
      </c>
      <c r="L16" s="37" t="s">
        <v>4</v>
      </c>
      <c r="M16" s="44"/>
      <c r="N16" s="37"/>
      <c r="O16" s="44"/>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 t="shared" si="1"/>
        <v>0</v>
      </c>
      <c r="BB16" s="39">
        <f t="shared" si="2"/>
        <v>0</v>
      </c>
      <c r="BC16" s="42" t="str">
        <f t="shared" si="3"/>
        <v>INR Zero Only</v>
      </c>
      <c r="IE16" s="17"/>
      <c r="IF16" s="17"/>
      <c r="IG16" s="17"/>
      <c r="IH16" s="17"/>
      <c r="II16" s="17"/>
    </row>
    <row r="17" spans="1:243" s="16" customFormat="1" ht="36" customHeight="1">
      <c r="A17" s="50">
        <v>3</v>
      </c>
      <c r="B17" s="74" t="s">
        <v>52</v>
      </c>
      <c r="C17" s="72"/>
      <c r="D17" s="75"/>
      <c r="E17" s="7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IE17" s="17"/>
      <c r="IF17" s="17"/>
      <c r="IG17" s="17"/>
      <c r="IH17" s="17"/>
      <c r="II17" s="17"/>
    </row>
    <row r="18" spans="1:243" s="16" customFormat="1" ht="38.25" customHeight="1">
      <c r="A18" s="50">
        <v>3.1</v>
      </c>
      <c r="B18" s="74" t="s">
        <v>53</v>
      </c>
      <c r="C18" s="73" t="s">
        <v>57</v>
      </c>
      <c r="D18" s="75">
        <v>75</v>
      </c>
      <c r="E18" s="75" t="s">
        <v>55</v>
      </c>
      <c r="F18" s="36"/>
      <c r="G18" s="37"/>
      <c r="H18" s="37"/>
      <c r="I18" s="36" t="s">
        <v>32</v>
      </c>
      <c r="J18" s="38">
        <f t="shared" si="0"/>
        <v>1</v>
      </c>
      <c r="K18" s="37" t="s">
        <v>33</v>
      </c>
      <c r="L18" s="37" t="s">
        <v>4</v>
      </c>
      <c r="M18" s="44"/>
      <c r="N18" s="37"/>
      <c r="O18" s="44"/>
      <c r="P18" s="40"/>
      <c r="Q18" s="37"/>
      <c r="R18" s="37"/>
      <c r="S18" s="40"/>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39">
        <f t="shared" si="1"/>
        <v>0</v>
      </c>
      <c r="BB18" s="39">
        <f t="shared" si="2"/>
        <v>0</v>
      </c>
      <c r="BC18" s="42" t="str">
        <f t="shared" si="3"/>
        <v>INR Zero Only</v>
      </c>
      <c r="IE18" s="17"/>
      <c r="IF18" s="17"/>
      <c r="IG18" s="17"/>
      <c r="IH18" s="17"/>
      <c r="II18" s="17"/>
    </row>
    <row r="19" spans="1:243" s="16" customFormat="1" ht="30" customHeight="1">
      <c r="A19" s="50">
        <v>4</v>
      </c>
      <c r="B19" s="74" t="s">
        <v>63</v>
      </c>
      <c r="C19" s="72"/>
      <c r="D19" s="75"/>
      <c r="E19" s="7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IE19" s="17"/>
      <c r="IF19" s="17"/>
      <c r="IG19" s="17"/>
      <c r="IH19" s="17"/>
      <c r="II19" s="17"/>
    </row>
    <row r="20" spans="1:243" s="16" customFormat="1" ht="34.5" customHeight="1">
      <c r="A20" s="50">
        <v>4.1</v>
      </c>
      <c r="B20" s="74" t="s">
        <v>64</v>
      </c>
      <c r="C20" s="73" t="s">
        <v>58</v>
      </c>
      <c r="D20" s="75">
        <v>17</v>
      </c>
      <c r="E20" s="75" t="s">
        <v>54</v>
      </c>
      <c r="F20" s="36"/>
      <c r="G20" s="37"/>
      <c r="H20" s="37"/>
      <c r="I20" s="36" t="s">
        <v>32</v>
      </c>
      <c r="J20" s="38">
        <f t="shared" si="0"/>
        <v>1</v>
      </c>
      <c r="K20" s="37" t="s">
        <v>33</v>
      </c>
      <c r="L20" s="37" t="s">
        <v>4</v>
      </c>
      <c r="M20" s="44"/>
      <c r="N20" s="37"/>
      <c r="O20" s="44"/>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 t="shared" si="1"/>
        <v>0</v>
      </c>
      <c r="BB20" s="39">
        <f t="shared" si="2"/>
        <v>0</v>
      </c>
      <c r="BC20" s="42" t="str">
        <f t="shared" si="3"/>
        <v>INR Zero Only</v>
      </c>
      <c r="IE20" s="17"/>
      <c r="IF20" s="17"/>
      <c r="IG20" s="17"/>
      <c r="IH20" s="17"/>
      <c r="II20" s="17"/>
    </row>
    <row r="21" spans="1:243" s="16" customFormat="1" ht="148.5" customHeight="1">
      <c r="A21" s="50">
        <v>5</v>
      </c>
      <c r="B21" s="71" t="s">
        <v>65</v>
      </c>
      <c r="C21" s="73" t="s">
        <v>36</v>
      </c>
      <c r="D21" s="75">
        <v>65</v>
      </c>
      <c r="E21" s="75" t="s">
        <v>55</v>
      </c>
      <c r="F21" s="36"/>
      <c r="G21" s="37"/>
      <c r="H21" s="37"/>
      <c r="I21" s="36" t="s">
        <v>32</v>
      </c>
      <c r="J21" s="38">
        <f t="shared" si="0"/>
        <v>1</v>
      </c>
      <c r="K21" s="37" t="s">
        <v>33</v>
      </c>
      <c r="L21" s="37" t="s">
        <v>4</v>
      </c>
      <c r="M21" s="44"/>
      <c r="N21" s="37"/>
      <c r="O21" s="44"/>
      <c r="P21" s="40"/>
      <c r="Q21" s="37"/>
      <c r="R21" s="37"/>
      <c r="S21" s="40"/>
      <c r="T21" s="4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39">
        <f t="shared" si="1"/>
        <v>0</v>
      </c>
      <c r="BB21" s="39">
        <f t="shared" si="2"/>
        <v>0</v>
      </c>
      <c r="BC21" s="42" t="str">
        <f t="shared" si="3"/>
        <v>INR Zero Only</v>
      </c>
      <c r="IE21" s="17"/>
      <c r="IF21" s="17"/>
      <c r="IG21" s="17"/>
      <c r="IH21" s="17"/>
      <c r="II21" s="17"/>
    </row>
    <row r="22" spans="1:243" s="18" customFormat="1" ht="58.5" customHeight="1">
      <c r="A22" s="67" t="s">
        <v>35</v>
      </c>
      <c r="B22" s="68"/>
      <c r="C22" s="45"/>
      <c r="D22" s="45"/>
      <c r="E22" s="45"/>
      <c r="F22" s="43"/>
      <c r="G22" s="45"/>
      <c r="H22" s="46"/>
      <c r="I22" s="46"/>
      <c r="J22" s="46"/>
      <c r="K22" s="46"/>
      <c r="L22" s="45"/>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t="e">
        <f>SUM(#REF!)</f>
        <v>#REF!</v>
      </c>
      <c r="BB22" s="48">
        <f>SUM(BB14:BB21)</f>
        <v>0</v>
      </c>
      <c r="BC22" s="42" t="str">
        <f>SpellNumber($E$2,BB22)</f>
        <v>INR Zero Only</v>
      </c>
      <c r="IA22" s="18" t="s">
        <v>35</v>
      </c>
      <c r="IE22" s="19"/>
      <c r="IF22" s="19" t="s">
        <v>34</v>
      </c>
      <c r="IG22" s="19" t="s">
        <v>36</v>
      </c>
      <c r="IH22" s="19">
        <v>10</v>
      </c>
      <c r="II22" s="19" t="s">
        <v>31</v>
      </c>
    </row>
    <row r="23" spans="1:243" s="20" customFormat="1" ht="54.75" customHeight="1" hidden="1">
      <c r="A23" s="49" t="s">
        <v>37</v>
      </c>
      <c r="B23" s="59"/>
      <c r="C23" s="25"/>
      <c r="D23" s="26"/>
      <c r="E23" s="27" t="s">
        <v>38</v>
      </c>
      <c r="F23" s="28"/>
      <c r="G23" s="29"/>
      <c r="H23" s="30"/>
      <c r="I23" s="30"/>
      <c r="J23" s="30"/>
      <c r="K23" s="31"/>
      <c r="L23" s="32"/>
      <c r="M23" s="33" t="s">
        <v>39</v>
      </c>
      <c r="N23" s="30"/>
      <c r="O23" s="24"/>
      <c r="P23" s="24"/>
      <c r="Q23" s="24"/>
      <c r="R23" s="24"/>
      <c r="S23" s="24"/>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4">
        <f>IF(ISBLANK(F23),0,IF(E23="Excess (+)",ROUND(BA22+(BA22*F23),2),IF(E23="Less (-)",ROUND(BA22+(BA22*F23*(-1)),2),0)))</f>
        <v>0</v>
      </c>
      <c r="BB23" s="35">
        <f>ROUND(BA23,0)</f>
        <v>0</v>
      </c>
      <c r="BC23" s="23" t="str">
        <f>SpellNumber(L23,BB23)</f>
        <v> Zero Only</v>
      </c>
      <c r="IA23" s="20" t="s">
        <v>37</v>
      </c>
      <c r="IE23" s="21" t="s">
        <v>38</v>
      </c>
      <c r="IF23" s="21"/>
      <c r="IG23" s="21"/>
      <c r="IH23" s="21"/>
      <c r="II23" s="21"/>
    </row>
    <row r="24" spans="1:243" s="20" customFormat="1" ht="43.5" customHeight="1">
      <c r="A24" s="67" t="s">
        <v>40</v>
      </c>
      <c r="B24" s="68"/>
      <c r="C24" s="62" t="str">
        <f>SpellNumber($E$2,BB22)</f>
        <v>INR Zero Only</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IA24" s="20" t="s">
        <v>40</v>
      </c>
      <c r="IC24" s="20" t="s">
        <v>45</v>
      </c>
      <c r="IE24" s="21"/>
      <c r="IF24" s="21"/>
      <c r="IG24" s="21"/>
      <c r="IH24" s="21"/>
      <c r="II24" s="21"/>
    </row>
  </sheetData>
  <sheetProtection password="E491" sheet="1"/>
  <mergeCells count="10">
    <mergeCell ref="A9:BC9"/>
    <mergeCell ref="C24:BC24"/>
    <mergeCell ref="A1:L1"/>
    <mergeCell ref="A4:BC4"/>
    <mergeCell ref="A5:BC5"/>
    <mergeCell ref="A6:BC6"/>
    <mergeCell ref="A7:BC7"/>
    <mergeCell ref="B8:BC8"/>
    <mergeCell ref="A22:B22"/>
    <mergeCell ref="A24:B24"/>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allowBlank="1" showInputMessage="1" showErrorMessage="1" promptTitle="Itemcode/Make" prompt="Please enter text" sqref="F22 C14 C16 C18 C20:C21">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 M14 M16 O16 O18 M18 M20:M21 O20:O21">
      <formula1>0</formula1>
      <formula2>999999999999999</formula2>
    </dataValidation>
    <dataValidation type="decimal" allowBlank="1" showInputMessage="1" showErrorMessage="1" promptTitle="Quantity" prompt="Please enter the Quantity for this item. " errorTitle="Invalid Entry" error="Only Numeric Values are allowed. " sqref="F14 D14 D16 F16 F18 D18 D20:D21 F20:F21">
      <formula1>0</formula1>
      <formula2>999999999999999</formula2>
    </dataValidation>
    <dataValidation allowBlank="1" showInputMessage="1" showErrorMessage="1" promptTitle="Addition / Deduction" prompt="Please Choose the correct One" sqref="J14 J16 J18 J20:J21">
      <formula1>0</formula1>
      <formula2>0</formula2>
    </dataValidation>
    <dataValidation type="list" showErrorMessage="1" sqref="I14 I16 I18 I20: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 N16 N18 N20: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4 G16:H16 G18:H18 G20:H21">
      <formula1>0</formula1>
      <formula2>999999999999999</formula2>
    </dataValidation>
    <dataValidation allowBlank="1" showInputMessage="1" showErrorMessage="1" promptTitle="Units" prompt="Please enter Units in text" sqref="E14 E16 E18 E20:E21">
      <formula1>0</formula1>
      <formula2>0</formula2>
    </dataValidation>
    <dataValidation type="list" allowBlank="1" showErrorMessage="1" sqref="K14 K16 K18 K20:K21">
      <formula1>"Partial Conversion,Full Conversion"</formula1>
      <formula2>0</formula2>
    </dataValidation>
    <dataValidation type="list" allowBlank="1" showInputMessage="1" showErrorMessage="1" sqref="L14 L16 L18 L20:L24">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9" t="s">
        <v>41</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2023-10-13T00:10:34Z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