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<sst xmlns="http://schemas.openxmlformats.org/spreadsheetml/2006/main" count="157" uniqueCount="69">
  <si>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</si>
  <si>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</si>
  <si>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</si>
  <si>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</si>
  <si>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</si>
  <si>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</si>
  <si>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</si>
  <si>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</si>
  <si>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</si>
  <si>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</si>
  <si>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</si>
  <si>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</si>
  <si>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</si>
  <si>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</si>
  <si>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</si>
  <si>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</si>
  <si>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</si>
  <si>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</si>
  <si>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</si>
  <si>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</si>
  <si>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</si>
  <si>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</si>
  <si>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</si>
  <si>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</si>
  <si>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</si>
  <si>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</si>
  <si>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</si>
  <si>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</si>
  <si>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</si>
  <si>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</si>
  <si>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</si>
  <si>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</si>
  <si>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</si>
  <si>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</si>
  <si>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</si>
  <si>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</si>
  <si>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</si>
  <si>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</si>
  <si>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</si>
  <si>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</si>
  <si>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</si>
  <si>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</si>
  <si>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</si>
  <si>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</si>
  <si>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</si>
  <si>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</si>
  <si>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</si>
  <si>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</si>
  <si>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</si>
  <si>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</si>
  <si>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</si>
  <si>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</si>
  <si>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</si>
  <si>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</si>
  <si>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</si>
  <si>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</si>
  <si>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</si>
  <si>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Name of Work: &lt;Refilling of fire extinguishers of different types at IISER Mohali&gt;</t>
  </si>
  <si>
    <t>Contract No:  &lt;IISER/23-24/EE-EO/MISC-08&gt;</t>
  </si>
  <si>
    <t>Refilling of water cart type 9lt</t>
  </si>
  <si>
    <t>Refilling of water SP type 9lt</t>
  </si>
  <si>
    <t>Refilling of CO2 4.5Kg</t>
  </si>
  <si>
    <t>Refilling of CO2 6.5Kg</t>
  </si>
  <si>
    <t>Refilling of CO2 22.5Kg</t>
  </si>
  <si>
    <t>Refilling of ABC/DCP/DPSP 4kg</t>
  </si>
  <si>
    <t>Refilling of ABC/DCP/DPSP 5Kg</t>
  </si>
  <si>
    <t>Refilling of ABC/DCP/DPSP 6Kg</t>
  </si>
  <si>
    <t>Refilling of ABC/DCP/DPSP 9Kg</t>
  </si>
  <si>
    <t>Refilling of AFFF foam type 9L Cease fire make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</si>
</sst>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Times New Roman"/>
      <family val="1"/>
    </font>
    <font>
      <sz val="14"/>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0"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72" fillId="0" borderId="11" xfId="0" applyFont="1" applyFill="1" applyBorder="1" applyAlignment="1">
      <alignment horizontal="center" vertical="center"/>
    </xf>
    <xf numFmtId="0" fontId="72" fillId="0" borderId="11" xfId="0" applyFont="1" applyFill="1" applyBorder="1" applyAlignment="1">
      <alignment horizontal="left" vertical="top" wrapText="1"/>
    </xf>
    <xf numFmtId="0" fontId="72" fillId="0" borderId="11" xfId="0" applyFont="1" applyFill="1" applyBorder="1" applyAlignment="1">
      <alignment horizontal="left" vertical="top"/>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6"/>
  <sheetViews>
    <sheetView showGridLines="0" zoomScale="70" zoomScaleNormal="70" zoomScalePageLayoutView="0" workbookViewId="0" topLeftCell="A1">
      <selection activeCell="M13" sqref="M13:M22"/>
    </sheetView>
  </sheetViews>
  <sheetFormatPr defaultColWidth="9.140625" defaultRowHeight="15"/>
  <cols>
    <col min="1" max="1" width="14.28125" style="21" customWidth="1"/>
    <col min="2" max="2" width="74.140625" style="62"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4" t="str">
        <f>B2&amp;" BoQ"</f>
        <v>Item Wise BoQ</v>
      </c>
      <c r="B1" s="74"/>
      <c r="C1" s="74"/>
      <c r="D1" s="74"/>
      <c r="E1" s="74"/>
      <c r="F1" s="74"/>
      <c r="G1" s="74"/>
      <c r="H1" s="74"/>
      <c r="I1" s="74"/>
      <c r="J1" s="74"/>
      <c r="K1" s="74"/>
      <c r="L1" s="74"/>
      <c r="O1" s="2"/>
      <c r="P1" s="2"/>
      <c r="Q1" s="3"/>
      <c r="IE1" s="3"/>
      <c r="IF1" s="3"/>
      <c r="IG1" s="3"/>
      <c r="IH1" s="3"/>
      <c r="II1" s="3"/>
    </row>
    <row r="2" spans="1:17" s="1" customFormat="1" ht="25.5" customHeight="1" hidden="1">
      <c r="A2" s="23" t="s">
        <v>3</v>
      </c>
      <c r="B2" s="60" t="s">
        <v>35</v>
      </c>
      <c r="C2" s="23" t="s">
        <v>4</v>
      </c>
      <c r="D2" s="23" t="s">
        <v>5</v>
      </c>
      <c r="E2" s="23" t="s">
        <v>6</v>
      </c>
      <c r="J2" s="4"/>
      <c r="K2" s="4"/>
      <c r="L2" s="4"/>
      <c r="O2" s="2"/>
      <c r="P2" s="2"/>
      <c r="Q2" s="3"/>
    </row>
    <row r="3" spans="1:243" s="1" customFormat="1" ht="30" customHeight="1" hidden="1">
      <c r="A3" s="1" t="s">
        <v>7</v>
      </c>
      <c r="B3" s="61"/>
      <c r="IE3" s="3"/>
      <c r="IF3" s="3"/>
      <c r="IG3" s="3"/>
      <c r="IH3" s="3"/>
      <c r="II3" s="3"/>
    </row>
    <row r="4" spans="1:243" s="5" customFormat="1" ht="30" customHeight="1">
      <c r="A4" s="75" t="s">
        <v>37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6"/>
      <c r="IF5" s="6"/>
      <c r="IG5" s="6"/>
      <c r="IH5" s="6"/>
      <c r="II5" s="6"/>
    </row>
    <row r="6" spans="1:243" s="5"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6"/>
      <c r="IF6" s="6"/>
      <c r="IG6" s="6"/>
      <c r="IH6" s="6"/>
      <c r="II6" s="6"/>
    </row>
    <row r="7" spans="1:243" s="5" customFormat="1" ht="29.25" customHeight="1" hidden="1">
      <c r="A7" s="77" t="s">
        <v>8</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61.5" customHeight="1">
      <c r="A8" s="24" t="s">
        <v>40</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8" t="s">
        <v>9</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47</v>
      </c>
      <c r="G11" s="42"/>
      <c r="H11" s="42"/>
      <c r="I11" s="42" t="s">
        <v>19</v>
      </c>
      <c r="J11" s="42" t="s">
        <v>20</v>
      </c>
      <c r="K11" s="42" t="s">
        <v>21</v>
      </c>
      <c r="L11" s="42" t="s">
        <v>22</v>
      </c>
      <c r="M11" s="43" t="s">
        <v>56</v>
      </c>
      <c r="N11" s="42" t="s">
        <v>48</v>
      </c>
      <c r="O11" s="42" t="s">
        <v>49</v>
      </c>
      <c r="P11" s="42" t="s">
        <v>46</v>
      </c>
      <c r="Q11" s="42" t="s">
        <v>45</v>
      </c>
      <c r="R11" s="42" t="s">
        <v>44</v>
      </c>
      <c r="S11" s="42" t="s">
        <v>43</v>
      </c>
      <c r="T11" s="42" t="s">
        <v>42</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41</v>
      </c>
      <c r="BB11" s="44" t="s">
        <v>55</v>
      </c>
      <c r="BC11" s="45" t="s">
        <v>23</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24" customHeight="1">
      <c r="A13" s="50">
        <v>1</v>
      </c>
      <c r="B13" s="66" t="s">
        <v>59</v>
      </c>
      <c r="C13" s="64" t="s">
        <v>24</v>
      </c>
      <c r="D13" s="65">
        <v>56</v>
      </c>
      <c r="E13" s="65" t="s">
        <v>25</v>
      </c>
      <c r="F13" s="58"/>
      <c r="G13" s="53"/>
      <c r="H13" s="53"/>
      <c r="I13" s="51" t="s">
        <v>26</v>
      </c>
      <c r="J13" s="52">
        <f aca="true" t="shared" si="0" ref="J13:J22">IF(I13="Less(-)",-1,1)</f>
        <v>1</v>
      </c>
      <c r="K13" s="53" t="s">
        <v>36</v>
      </c>
      <c r="L13" s="53" t="s">
        <v>6</v>
      </c>
      <c r="M13" s="57"/>
      <c r="N13" s="53"/>
      <c r="O13" s="53"/>
      <c r="P13" s="55"/>
      <c r="Q13" s="53"/>
      <c r="R13" s="53"/>
      <c r="S13" s="5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6">
        <f aca="true" t="shared" si="1" ref="BA13:BA22">D13*M13</f>
        <v>0</v>
      </c>
      <c r="BB13" s="63">
        <f aca="true" t="shared" si="2" ref="BB13:BB22">BA13+SUM(N13:AZ13)</f>
        <v>0</v>
      </c>
      <c r="BC13" s="25" t="str">
        <f aca="true" t="shared" si="3" ref="BC13:BC22">SpellNumber(L13,BB13)</f>
        <v>INR Zero Only</v>
      </c>
    </row>
    <row r="14" spans="1:55" ht="24" customHeight="1">
      <c r="A14" s="50">
        <v>2</v>
      </c>
      <c r="B14" s="66" t="s">
        <v>60</v>
      </c>
      <c r="C14" s="64" t="s">
        <v>28</v>
      </c>
      <c r="D14" s="65">
        <v>90</v>
      </c>
      <c r="E14" s="65" t="s">
        <v>25</v>
      </c>
      <c r="F14" s="58"/>
      <c r="G14" s="53"/>
      <c r="H14" s="53"/>
      <c r="I14" s="51" t="s">
        <v>26</v>
      </c>
      <c r="J14" s="52">
        <f t="shared" si="0"/>
        <v>1</v>
      </c>
      <c r="K14" s="53" t="s">
        <v>36</v>
      </c>
      <c r="L14" s="53" t="s">
        <v>6</v>
      </c>
      <c r="M14" s="57"/>
      <c r="N14" s="53"/>
      <c r="O14" s="53"/>
      <c r="P14" s="55"/>
      <c r="Q14" s="53"/>
      <c r="R14" s="53"/>
      <c r="S14" s="5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6">
        <f t="shared" si="1"/>
        <v>0</v>
      </c>
      <c r="BB14" s="63">
        <f t="shared" si="2"/>
        <v>0</v>
      </c>
      <c r="BC14" s="25" t="str">
        <f t="shared" si="3"/>
        <v>INR Zero Only</v>
      </c>
    </row>
    <row r="15" spans="1:55" ht="24" customHeight="1">
      <c r="A15" s="50">
        <v>3</v>
      </c>
      <c r="B15" s="67" t="s">
        <v>61</v>
      </c>
      <c r="C15" s="64" t="s">
        <v>29</v>
      </c>
      <c r="D15" s="65">
        <v>474</v>
      </c>
      <c r="E15" s="65" t="s">
        <v>25</v>
      </c>
      <c r="F15" s="58"/>
      <c r="G15" s="53"/>
      <c r="H15" s="53"/>
      <c r="I15" s="51" t="s">
        <v>26</v>
      </c>
      <c r="J15" s="52">
        <f t="shared" si="0"/>
        <v>1</v>
      </c>
      <c r="K15" s="53" t="s">
        <v>36</v>
      </c>
      <c r="L15" s="53" t="s">
        <v>6</v>
      </c>
      <c r="M15" s="57"/>
      <c r="N15" s="53"/>
      <c r="O15" s="53"/>
      <c r="P15" s="55"/>
      <c r="Q15" s="53"/>
      <c r="R15" s="53"/>
      <c r="S15" s="5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6">
        <f t="shared" si="1"/>
        <v>0</v>
      </c>
      <c r="BB15" s="63">
        <f t="shared" si="2"/>
        <v>0</v>
      </c>
      <c r="BC15" s="25" t="str">
        <f t="shared" si="3"/>
        <v>INR Zero Only</v>
      </c>
    </row>
    <row r="16" spans="1:55" ht="24" customHeight="1">
      <c r="A16" s="50">
        <v>4</v>
      </c>
      <c r="B16" s="67" t="s">
        <v>62</v>
      </c>
      <c r="C16" s="64" t="s">
        <v>30</v>
      </c>
      <c r="D16" s="65">
        <v>9</v>
      </c>
      <c r="E16" s="65" t="s">
        <v>25</v>
      </c>
      <c r="F16" s="58"/>
      <c r="G16" s="53"/>
      <c r="H16" s="53"/>
      <c r="I16" s="51" t="s">
        <v>26</v>
      </c>
      <c r="J16" s="52">
        <f t="shared" si="0"/>
        <v>1</v>
      </c>
      <c r="K16" s="53" t="s">
        <v>36</v>
      </c>
      <c r="L16" s="53" t="s">
        <v>6</v>
      </c>
      <c r="M16" s="57"/>
      <c r="N16" s="53"/>
      <c r="O16" s="53"/>
      <c r="P16" s="55"/>
      <c r="Q16" s="53"/>
      <c r="R16" s="53"/>
      <c r="S16" s="5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6">
        <f t="shared" si="1"/>
        <v>0</v>
      </c>
      <c r="BB16" s="63">
        <f t="shared" si="2"/>
        <v>0</v>
      </c>
      <c r="BC16" s="25" t="str">
        <f t="shared" si="3"/>
        <v>INR Zero Only</v>
      </c>
    </row>
    <row r="17" spans="1:55" ht="24" customHeight="1">
      <c r="A17" s="50">
        <v>5</v>
      </c>
      <c r="B17" s="67" t="s">
        <v>63</v>
      </c>
      <c r="C17" s="64" t="s">
        <v>31</v>
      </c>
      <c r="D17" s="65">
        <v>18</v>
      </c>
      <c r="E17" s="65" t="s">
        <v>25</v>
      </c>
      <c r="F17" s="58"/>
      <c r="G17" s="53"/>
      <c r="H17" s="53"/>
      <c r="I17" s="51" t="s">
        <v>26</v>
      </c>
      <c r="J17" s="52">
        <f t="shared" si="0"/>
        <v>1</v>
      </c>
      <c r="K17" s="53" t="s">
        <v>36</v>
      </c>
      <c r="L17" s="53" t="s">
        <v>6</v>
      </c>
      <c r="M17" s="57"/>
      <c r="N17" s="53"/>
      <c r="O17" s="53"/>
      <c r="P17" s="55"/>
      <c r="Q17" s="53"/>
      <c r="R17" s="53"/>
      <c r="S17" s="5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6">
        <f t="shared" si="1"/>
        <v>0</v>
      </c>
      <c r="BB17" s="63">
        <f t="shared" si="2"/>
        <v>0</v>
      </c>
      <c r="BC17" s="25" t="str">
        <f t="shared" si="3"/>
        <v>INR Zero Only</v>
      </c>
    </row>
    <row r="18" spans="1:55" ht="24" customHeight="1">
      <c r="A18" s="50">
        <v>6</v>
      </c>
      <c r="B18" s="67" t="s">
        <v>64</v>
      </c>
      <c r="C18" s="64" t="s">
        <v>50</v>
      </c>
      <c r="D18" s="65">
        <v>36</v>
      </c>
      <c r="E18" s="65" t="s">
        <v>25</v>
      </c>
      <c r="F18" s="58"/>
      <c r="G18" s="53"/>
      <c r="H18" s="53"/>
      <c r="I18" s="51" t="s">
        <v>26</v>
      </c>
      <c r="J18" s="52">
        <f t="shared" si="0"/>
        <v>1</v>
      </c>
      <c r="K18" s="53" t="s">
        <v>36</v>
      </c>
      <c r="L18" s="53" t="s">
        <v>6</v>
      </c>
      <c r="M18" s="57"/>
      <c r="N18" s="53"/>
      <c r="O18" s="53"/>
      <c r="P18" s="55"/>
      <c r="Q18" s="53"/>
      <c r="R18" s="53"/>
      <c r="S18" s="5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6">
        <f t="shared" si="1"/>
        <v>0</v>
      </c>
      <c r="BB18" s="63">
        <f t="shared" si="2"/>
        <v>0</v>
      </c>
      <c r="BC18" s="25" t="str">
        <f t="shared" si="3"/>
        <v>INR Zero Only</v>
      </c>
    </row>
    <row r="19" spans="1:55" ht="24" customHeight="1">
      <c r="A19" s="50">
        <v>7</v>
      </c>
      <c r="B19" s="67" t="s">
        <v>65</v>
      </c>
      <c r="C19" s="64" t="s">
        <v>51</v>
      </c>
      <c r="D19" s="65">
        <v>106</v>
      </c>
      <c r="E19" s="65" t="s">
        <v>25</v>
      </c>
      <c r="F19" s="59"/>
      <c r="G19" s="59"/>
      <c r="H19" s="59"/>
      <c r="I19" s="51" t="s">
        <v>26</v>
      </c>
      <c r="J19" s="52">
        <f t="shared" si="0"/>
        <v>1</v>
      </c>
      <c r="K19" s="53" t="s">
        <v>36</v>
      </c>
      <c r="L19" s="53" t="s">
        <v>6</v>
      </c>
      <c r="M19" s="57"/>
      <c r="N19" s="53"/>
      <c r="O19" s="53"/>
      <c r="P19" s="55"/>
      <c r="Q19" s="53"/>
      <c r="R19" s="53"/>
      <c r="S19" s="5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6">
        <f t="shared" si="1"/>
        <v>0</v>
      </c>
      <c r="BB19" s="63">
        <f t="shared" si="2"/>
        <v>0</v>
      </c>
      <c r="BC19" s="25" t="str">
        <f t="shared" si="3"/>
        <v>INR Zero Only</v>
      </c>
    </row>
    <row r="20" spans="1:55" ht="24" customHeight="1">
      <c r="A20" s="50">
        <v>8</v>
      </c>
      <c r="B20" s="67" t="s">
        <v>66</v>
      </c>
      <c r="C20" s="64" t="s">
        <v>52</v>
      </c>
      <c r="D20" s="65">
        <v>72</v>
      </c>
      <c r="E20" s="65" t="s">
        <v>25</v>
      </c>
      <c r="F20" s="59"/>
      <c r="G20" s="59"/>
      <c r="H20" s="59"/>
      <c r="I20" s="51" t="s">
        <v>26</v>
      </c>
      <c r="J20" s="52">
        <f t="shared" si="0"/>
        <v>1</v>
      </c>
      <c r="K20" s="53" t="s">
        <v>36</v>
      </c>
      <c r="L20" s="53" t="s">
        <v>6</v>
      </c>
      <c r="M20" s="57"/>
      <c r="N20" s="53"/>
      <c r="O20" s="53"/>
      <c r="P20" s="55"/>
      <c r="Q20" s="53"/>
      <c r="R20" s="53"/>
      <c r="S20" s="5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6">
        <f t="shared" si="1"/>
        <v>0</v>
      </c>
      <c r="BB20" s="63">
        <f t="shared" si="2"/>
        <v>0</v>
      </c>
      <c r="BC20" s="25" t="str">
        <f t="shared" si="3"/>
        <v>INR Zero Only</v>
      </c>
    </row>
    <row r="21" spans="1:55" ht="24" customHeight="1">
      <c r="A21" s="50">
        <v>9</v>
      </c>
      <c r="B21" s="67" t="s">
        <v>67</v>
      </c>
      <c r="C21" s="64" t="s">
        <v>53</v>
      </c>
      <c r="D21" s="65">
        <v>6</v>
      </c>
      <c r="E21" s="65" t="s">
        <v>25</v>
      </c>
      <c r="F21" s="59"/>
      <c r="G21" s="59"/>
      <c r="H21" s="59"/>
      <c r="I21" s="51" t="s">
        <v>26</v>
      </c>
      <c r="J21" s="52">
        <f t="shared" si="0"/>
        <v>1</v>
      </c>
      <c r="K21" s="53" t="s">
        <v>36</v>
      </c>
      <c r="L21" s="53" t="s">
        <v>6</v>
      </c>
      <c r="M21" s="57"/>
      <c r="N21" s="53"/>
      <c r="O21" s="53"/>
      <c r="P21" s="55"/>
      <c r="Q21" s="53"/>
      <c r="R21" s="53"/>
      <c r="S21" s="5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6">
        <f t="shared" si="1"/>
        <v>0</v>
      </c>
      <c r="BB21" s="63">
        <f t="shared" si="2"/>
        <v>0</v>
      </c>
      <c r="BC21" s="25" t="str">
        <f t="shared" si="3"/>
        <v>INR Zero Only</v>
      </c>
    </row>
    <row r="22" spans="1:55" ht="24" customHeight="1">
      <c r="A22" s="50">
        <v>10</v>
      </c>
      <c r="B22" s="66" t="s">
        <v>68</v>
      </c>
      <c r="C22" s="64" t="s">
        <v>54</v>
      </c>
      <c r="D22" s="65">
        <v>1</v>
      </c>
      <c r="E22" s="65" t="s">
        <v>25</v>
      </c>
      <c r="F22" s="59"/>
      <c r="G22" s="59"/>
      <c r="H22" s="59"/>
      <c r="I22" s="51" t="s">
        <v>26</v>
      </c>
      <c r="J22" s="52">
        <f t="shared" si="0"/>
        <v>1</v>
      </c>
      <c r="K22" s="53" t="s">
        <v>36</v>
      </c>
      <c r="L22" s="53" t="s">
        <v>6</v>
      </c>
      <c r="M22" s="57"/>
      <c r="N22" s="53"/>
      <c r="O22" s="53"/>
      <c r="P22" s="55"/>
      <c r="Q22" s="53"/>
      <c r="R22" s="53"/>
      <c r="S22" s="5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6">
        <f t="shared" si="1"/>
        <v>0</v>
      </c>
      <c r="BB22" s="63">
        <f t="shared" si="2"/>
        <v>0</v>
      </c>
      <c r="BC22" s="25" t="str">
        <f t="shared" si="3"/>
        <v>INR Zero Only</v>
      </c>
    </row>
    <row r="23" spans="1:243" s="15" customFormat="1" ht="24.75" customHeight="1">
      <c r="A23" s="26" t="s">
        <v>32</v>
      </c>
      <c r="B23" s="27"/>
      <c r="C23" s="28"/>
      <c r="D23" s="29"/>
      <c r="E23" s="29"/>
      <c r="F23" s="29"/>
      <c r="G23" s="29"/>
      <c r="H23" s="30"/>
      <c r="I23" s="30"/>
      <c r="J23" s="30"/>
      <c r="K23" s="30"/>
      <c r="L23" s="31"/>
      <c r="BA23" s="49">
        <f>SUM(BA13:BA22)</f>
        <v>0</v>
      </c>
      <c r="BB23" s="49">
        <f>SUM(BB13:BB22)</f>
        <v>0</v>
      </c>
      <c r="BC23" s="25" t="str">
        <f>SpellNumber($E$2,BB23)</f>
        <v>INR Zero Only</v>
      </c>
      <c r="IE23" s="16">
        <v>4</v>
      </c>
      <c r="IF23" s="16" t="s">
        <v>27</v>
      </c>
      <c r="IG23" s="16" t="s">
        <v>31</v>
      </c>
      <c r="IH23" s="16">
        <v>10</v>
      </c>
      <c r="II23" s="16" t="s">
        <v>25</v>
      </c>
    </row>
    <row r="24" spans="1:243" s="19" customFormat="1" ht="54.75" customHeight="1" hidden="1">
      <c r="A24" s="27" t="s">
        <v>39</v>
      </c>
      <c r="B24" s="32"/>
      <c r="C24" s="17"/>
      <c r="D24" s="33"/>
      <c r="E24" s="34" t="s">
        <v>33</v>
      </c>
      <c r="F24" s="47"/>
      <c r="G24" s="35"/>
      <c r="H24" s="18"/>
      <c r="I24" s="18"/>
      <c r="J24" s="18"/>
      <c r="K24" s="36"/>
      <c r="L24" s="37"/>
      <c r="M24" s="38" t="s">
        <v>34</v>
      </c>
      <c r="O24" s="15"/>
      <c r="P24" s="15"/>
      <c r="Q24" s="15"/>
      <c r="R24" s="15"/>
      <c r="S24" s="15"/>
      <c r="BA24" s="48">
        <f>IF(ISBLANK(F24),0,IF(E24="Excess (+)",ROUND(BA23+(BA23*F24),2),IF(E24="Less (-)",ROUND(BA23+(BA23*F24*(-1)),2),0)))</f>
        <v>0</v>
      </c>
      <c r="BB24" s="39">
        <f>ROUND(BA24,0)</f>
        <v>0</v>
      </c>
      <c r="BC24" s="40" t="str">
        <f>SpellNumber(L24,BB24)</f>
        <v> Zero Only</v>
      </c>
      <c r="IE24" s="20"/>
      <c r="IF24" s="20"/>
      <c r="IG24" s="20"/>
      <c r="IH24" s="20"/>
      <c r="II24" s="20"/>
    </row>
    <row r="25" spans="1:243" s="19" customFormat="1" ht="43.5" customHeight="1">
      <c r="A25" s="26" t="s">
        <v>38</v>
      </c>
      <c r="B25" s="26"/>
      <c r="C25" s="71" t="str">
        <f>SpellNumber($E$2,BB23)</f>
        <v>INR Zero Only</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E25" s="20"/>
      <c r="IF25" s="20"/>
      <c r="IG25" s="20"/>
      <c r="IH25" s="20"/>
      <c r="II25" s="20"/>
    </row>
    <row r="26" spans="2:243" s="12" customFormat="1" ht="15">
      <c r="B26" s="15"/>
      <c r="C26" s="21"/>
      <c r="D26" s="21"/>
      <c r="E26" s="21"/>
      <c r="F26" s="21"/>
      <c r="G26" s="21"/>
      <c r="H26" s="21"/>
      <c r="I26" s="21"/>
      <c r="J26" s="21"/>
      <c r="K26" s="21"/>
      <c r="L26" s="21"/>
      <c r="M26" s="21"/>
      <c r="O26" s="21"/>
      <c r="BA26" s="21"/>
      <c r="BC26" s="21"/>
      <c r="IE26" s="13"/>
      <c r="IF26" s="13"/>
      <c r="IG26" s="13"/>
      <c r="IH26" s="13"/>
      <c r="II26" s="13"/>
    </row>
  </sheetData>
  <sheetProtection password="E491" sheet="1" selectLockedCells="1"/>
  <mergeCells count="8">
    <mergeCell ref="A9:BC9"/>
    <mergeCell ref="C25:BC25"/>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decimal" allowBlank="1" showInputMessage="1" showErrorMessage="1" promptTitle="Rate Entry" prompt="Please enter VAT charges in Rupees for this item. " errorTitle="Invaid Entry" error="Only Numeric Values are allowed. " sqref="M13:M2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allowBlank="1" showInputMessage="1" showErrorMessage="1" promptTitle="Addition / Deduction" prompt="Please Choose the correct One" sqref="J13:J22"/>
    <dataValidation type="list" showInputMessage="1" showErrorMessage="1" sqref="I13:I22">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22"/>
    <dataValidation type="list" allowBlank="1" showInputMessage="1" showErrorMessage="1" sqref="K13:K22">
      <formula1>"Partial Conversion, Full Conversion"</formula1>
    </dataValidation>
    <dataValidation allowBlank="1" showInputMessage="1" showErrorMessage="1" promptTitle="Itemcode/Make" prompt="Please enter text" sqref="C13:C18 C19:D22 F19:H22"/>
    <dataValidation type="list" allowBlank="1" showInputMessage="1" showErrorMessage="1" sqref="L13:L22">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2023-08-31T18:35:28Z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