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<sst xmlns="http://schemas.openxmlformats.org/spreadsheetml/2006/main" count="482" uniqueCount="187">
  <si>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</si>
  <si>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</si>
  <si>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</si>
  <si>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</si>
  <si>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</si>
  <si>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</si>
  <si>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</si>
  <si>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</si>
  <si>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</si>
  <si>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</si>
  <si>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</si>
  <si>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</si>
  <si>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</si>
  <si>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</si>
  <si>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</si>
  <si>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</si>
  <si>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</si>
  <si>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</si>
  <si>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</si>
  <si>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</si>
  <si>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</si>
  <si>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</si>
  <si>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</si>
  <si>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</si>
  <si>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</si>
  <si>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</si>
  <si>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</si>
  <si>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</si>
  <si>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</si>
  <si>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</si>
  <si>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</si>
  <si>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</si>
  <si>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</si>
  <si>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</si>
  <si>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</si>
  <si>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</si>
  <si>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</si>
  <si>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</si>
  <si>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</si>
  <si>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</si>
  <si>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</si>
  <si>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</si>
  <si>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</si>
  <si>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</si>
  <si>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</si>
  <si>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</si>
  <si>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</si>
  <si>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</si>
  <si>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</si>
  <si>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</si>
  <si>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r>
      <t xml:space="preserve">BASIC RATE INCLUSIVE WITH </t>
    </r>
    <r>
      <rPr>
        <b/>
        <sz val="11"/>
        <color indexed="10"/>
        <rFont val="Arial"/>
        <family val="2"/>
      </rPr>
      <t>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</si>
  <si>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AMC for Solar water heating system of ME and MJ block flats, each having 6 tanks of 1000ltrs each. (6tanks x 1000ltrs x 2Flats)</t>
  </si>
  <si>
    <t>AMC for solar water heating System of Dirctor's and Duplex residences, each having 1 tank of 200ltrs. (1tank x 200ltrs x 9residences)</t>
  </si>
  <si>
    <t>Ltr</t>
  </si>
  <si>
    <t>Cladding 100mm rockool, 24 gauge  aluminium sheet</t>
  </si>
  <si>
    <t>Flat plate colletor copper based 10 fins, 2mm area</t>
  </si>
  <si>
    <t>P/f GI pipe of 32mm, Class-B pipe including fitting</t>
  </si>
  <si>
    <t>Insulation with intile rubber 9mm thick for 40mm dia with mechanical protection (AC cladding)</t>
  </si>
  <si>
    <t>Mtr</t>
  </si>
  <si>
    <t>item4</t>
  </si>
  <si>
    <t>item6</t>
  </si>
  <si>
    <t>item7</t>
  </si>
  <si>
    <t>item8</t>
  </si>
  <si>
    <t>item9</t>
  </si>
  <si>
    <t>Name of Work: &lt;AMC for 500LPH RO systems installed in Animal Facility at IISER Mohali &gt;</t>
  </si>
  <si>
    <t>Contract No:  &lt;IISER/EE-EO/23-24/AMC-03&gt;</t>
  </si>
  <si>
    <t>Kg</t>
  </si>
  <si>
    <t>item10</t>
  </si>
  <si>
    <t>item11</t>
  </si>
  <si>
    <t>Annual maintenance and repair of 66/11 KV electrical sub station having the following:- 66/11 KV , 6.3/8 MVA three phase power transformer (2 nos), 72.5 KV 31.5 KA 1600 Amp SF6 ckt breaker (3 nos),  72.5 KV 31.5 KA 1250 Amp isolators without earthswitch (6 nos), 72.5 KV 31.5 KA 1250 Amp isolators with earthswitch (1 nos), 60 KV ZnO surge arresters (gapless) (9 nos), Instrument transformers : 72.5 KV 31.5 KA CTs of ratio 300-150/1-1 accuracy class 0.2,0.2 ,burden 20VA,20VA( 3 nos), 72.5 KV 31.5KA CTs of ratio 150-75/1-1-1-1 of accuracy class 0.2, PS,PS,PS, burden 20VA, 20VA,20VA,20 VA (6 nos), 72.5 KV PTs of ratio 66KV√3, 110V/√3,110V/√3 of accuracy class 0.2,0.2 burden 50VA, 50VA (3 nos),  72.5 KV PTs of ratio 66KV/√3,110V/√3, 110V/√3 of accuracy class 0.2-3P,0.2-3P, burden 50VA,50VA (6 nos),  Power cables (Aluminium,armoured): 11KV (earthed) XLPE 3C X 185 Sq mm (600 mtr),  11KV (earthed) XLPE 3C X 35 Sq mm(75 mtr),  1.1 KV XLPE 3.5C X 70 Sq mm (150 mtr),  1.1 KV XLPE 3.5C X 25 Sq mm (100 mtr),  1.1 KV XLPE 4 X 6 Sq mm (800 mtr),  1.1 KV XLPE 1 X 10 Sq mm (50 mtr), FRLS Control cables (copper,armoured): 12C X 4 Sq mm (1000 mtr), 10 C X 2.5 Sq mm (400 mtr),  4C X 4 Sq mm (1500 mtr),  4C X 2.5 Sq mm (500 mtr),  12 KV 12 Panel VCB switch board (1 set), 220V 100Ah battery (1 set),   10A/20A battery charger for 220V,100Ah battery. (1 set),  11/0.4,63 KVA dry type station transformer (1 set), 25KVA, 3 Phase DG set with sound proof enclosure (1 set),  LT Switchgear: 415V ACDB (1 set), 200V DCDB (1 set), 72.5 KV Control &amp; Relay panel:   Incoming  line panel (1 nos), Transformer panel (2 Nos), Switchyard erection material like conductor, earth electrode, earth mesh of complete switch yard and earthing connection to all equipments, lightning protection of switchyard (earth wire screen) disc insulators, hardware fitting, connectors, fire fighting system of transformers. Gantry towers and beams for switchyard and equipment and support structure for all equipments: Bay marshalling kiosks (3 nos), including deputing trained person during working hours six days a week.</t>
  </si>
  <si>
    <t>Job</t>
  </si>
  <si>
    <t>Bus bar Aluminium (60x10mm)</t>
  </si>
  <si>
    <t xml:space="preserve">New CT 400/5A/1A </t>
  </si>
  <si>
    <t xml:space="preserve">Epoxy (Spot) Insulators (CG Make 11 KV) </t>
  </si>
  <si>
    <t xml:space="preserve">Spots (CG Make 11 KV) </t>
  </si>
  <si>
    <t>Bus bar cross bushing for CG Make 11 KV panel</t>
  </si>
  <si>
    <t>Fiber Sheets for CG Make 11 KV panel</t>
  </si>
  <si>
    <t>New repair of Pin / Male contacts- (CG Make 11 KV)</t>
  </si>
  <si>
    <t>New Repair of Jaws /Tulip contacts- (CG Make 11 KV)</t>
  </si>
  <si>
    <t>Vaccuum bottle reconditioning - (CG Make 11 KV)</t>
  </si>
  <si>
    <t>Vaccuum bottle new (CG Make 11 KV)</t>
  </si>
  <si>
    <t>Monoblock insulation with varnish for CG Make 11 KV panel</t>
  </si>
  <si>
    <t>Painting of existing cabinet and removal of rust and moisture for CG Make 11 KV panel</t>
  </si>
  <si>
    <t>Repair of spring charging motor for CG Make 11 KV VCB.</t>
  </si>
  <si>
    <t>HT Cable sleeve set.</t>
  </si>
  <si>
    <t>mtr</t>
  </si>
  <si>
    <t>no.</t>
  </si>
  <si>
    <t>HT Insulator for bus bar mounting in 11KV VCB. Make : CG or eq.</t>
  </si>
  <si>
    <t>Indoor cable end termination with heat shrinkable  jointing  kit  complete  with  all  accessories  including lugs  suitable  for  185 Sq. mm, 3 core,  XLPE  aluminium conductor cable of 11 KV grade. Make : CG/Raychem RPG/3M.</t>
  </si>
  <si>
    <t>Epoxy insulator (phase to phase separator for 11KV HT VCB feeder).Make : CG or eq.</t>
  </si>
  <si>
    <t>Monoblock for fix contact (panel side) in 11KV HT Panel.Make : CG or eq.</t>
  </si>
  <si>
    <t>Oil monitoring gauge for power transformer 6.3/8MVA.</t>
  </si>
  <si>
    <t>Mounting channel for mounting insulators in 11KV VCB.Make : CG or eq.</t>
  </si>
  <si>
    <t>Digital Active power meter in MW unit, MF for CTR 150/1A = 2.     Make : AE or eq.</t>
  </si>
  <si>
    <t>Digital Reactive power meter in Mvar unit, MF for CTR 300/1A = 2.     Make : AE or eq.</t>
  </si>
  <si>
    <t>Digital Reactive power meter in Mvar unit, MF for CTR 150/1A = 2.     Make : AE or eq.</t>
  </si>
  <si>
    <t>P/f duco/ automotive/ hammerstone  paint on electrical HT power panel including filling, surface preparation, etc.</t>
  </si>
  <si>
    <t>Sq. mtr.</t>
  </si>
  <si>
    <t>Power pack battery,12V-7Ah,SMF Type.Make : Amaron/Exide/Rocket.</t>
  </si>
  <si>
    <t>Silica gel</t>
  </si>
  <si>
    <t>11 KV HT VCB Adapter assembly</t>
  </si>
  <si>
    <t>HT VCB Stopper rubber bush</t>
  </si>
  <si>
    <t>HT/LT Panel door lock</t>
  </si>
  <si>
    <t xml:space="preserve">Dehydration of transformer of capacity 6.3/8 MVA </t>
  </si>
  <si>
    <t>PT for 11KV VCB panel, ratio 11000/110/110,VA/CLASS LV I 100/0.5,LV II 100/3P,YYY connection, 50 HZ. Make : Crompton Greaves</t>
  </si>
  <si>
    <t>Breather assembly 1 kg</t>
  </si>
  <si>
    <t>Breather assembly 5 kg</t>
  </si>
  <si>
    <t>VMR 3 phase relay. Make : Proton or eq., Model : PR-07</t>
  </si>
  <si>
    <t>Contactor.Make : ABB, Model : UA-30-30-10RA</t>
  </si>
  <si>
    <t>Ampere meter (Analog type). Make : AE or eq.</t>
  </si>
  <si>
    <t>Providing and fixing 25mm X 5mm GI strip on surface or in recess for connections etc as required.</t>
  </si>
  <si>
    <t>VCB Interrupter bottle of 11KV HT Breaker including its housing, dismantling, fitting.</t>
  </si>
  <si>
    <t>PT set including male female insulators for 11 KV VCB incl. fitting.</t>
  </si>
  <si>
    <t>Mtrs</t>
  </si>
  <si>
    <t>Overcurrent earth fault relay, Aux 18-52 VDC, CT 1A/5A.Make : Crompton Greaves (CGI14N model)</t>
  </si>
  <si>
    <t xml:space="preserve">HT panel space heater complete  with thermostat, holder etc. </t>
  </si>
  <si>
    <t>Power pack with battery backup, Input 230V AC, Output 24V DC, 4A. Make : Alan, model: APP-230024 or eq.</t>
  </si>
  <si>
    <t>Spring charging motor</t>
  </si>
  <si>
    <t xml:space="preserve">TNC Switch </t>
  </si>
  <si>
    <t>PT fuse with holder</t>
  </si>
  <si>
    <t>OC/EF Protection relay, 6"X6". Make : Ashida, model : ADR 141A</t>
  </si>
  <si>
    <t>11KV VCB PT Set</t>
  </si>
  <si>
    <t>Tripping coil 24V</t>
  </si>
  <si>
    <t>Analog Ampere meter 600/5A</t>
  </si>
  <si>
    <t>11 KV VCB CT for 200/100/5Amp</t>
  </si>
  <si>
    <t>Rack in mechanism for 11 KV VCB of CG make, code : 1SYPTP22043.</t>
  </si>
  <si>
    <t>Digital ammeter</t>
  </si>
  <si>
    <t>Main mechanism for 11 KV VCB of CG make, code : 1TPASB22443</t>
  </si>
  <si>
    <t>SF6 gas cylinder for 66 KV Breaker. Capacity 9 Kgs</t>
  </si>
  <si>
    <t>CT set for 11 KV VCB. Make CG, Code 200-102319</t>
  </si>
  <si>
    <t>No.</t>
  </si>
  <si>
    <t>set</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</si>
  <si>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</si>
  <si>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</si>
  <si>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</si>
  <si>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</si>
  <si>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</si>
  <si>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</si>
  <si>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</si>
  <si>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</si>
  <si>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</si>
  <si>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</si>
  <si>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</si>
  <si>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</si>
  <si>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</si>
  <si>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</si>
  <si>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</si>
  <si>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</si>
  <si>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</si>
  <si>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</si>
  <si>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</si>
  <si>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</si>
  <si>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</si>
  <si>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</si>
  <si>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</si>
  <si>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</si>
  <si>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</si>
  <si>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</si>
  <si>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</si>
  <si>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</si>
  <si>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</si>
  <si>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</si>
  <si>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</si>
  <si>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</si>
  <si>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</si>
  <si>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</si>
  <si>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</si>
  <si>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</si>
  <si>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</si>
  <si>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</si>
  <si>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</si>
  <si>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</si>
  <si>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</si>
  <si>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</si>
  <si>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</si>
  <si>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</si>
  <si>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</si>
  <si>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</si>
  <si>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</si>
  <si>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</si>
  <si>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</si>
  <si>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</si>
  <si>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Transformer oil</t>
  </si>
  <si>
    <t>Push button,green, black, red colour</t>
  </si>
  <si>
    <t>Indicator (Red,Yellow,Green, blue, white)</t>
  </si>
  <si>
    <t>Power Pack  for 11 KV panel</t>
  </si>
  <si>
    <t>Consumables parts (from Sl. No. 3 to 63) etc to be used during  AMC on Need basis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</si>
</sst>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7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color indexed="8"/>
      <name val="Times New Roman"/>
      <family val="1"/>
    </font>
    <font>
      <sz val="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10"/>
      <color indexed="8"/>
      <name val="Times New Roman"/>
      <family val="1"/>
    </font>
    <font>
      <sz val="13"/>
      <color indexed="8"/>
      <name val="Calibri"/>
      <family val="2"/>
    </font>
    <font>
      <sz val="13"/>
      <color indexed="8"/>
      <name val="Arial Narrow"/>
      <family val="2"/>
    </font>
    <font>
      <sz val="12"/>
      <color indexed="8"/>
      <name val="Aparajita"/>
      <family val="2"/>
    </font>
    <font>
      <sz val="11"/>
      <color indexed="8"/>
      <name val="Aparajit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sz val="10"/>
      <color rgb="FF000000"/>
      <name val="Times New Roman"/>
      <family val="1"/>
    </font>
    <font>
      <sz val="13"/>
      <color rgb="FF000000"/>
      <name val="Calibri"/>
      <family val="2"/>
    </font>
    <font>
      <sz val="11"/>
      <color theme="1"/>
      <name val="Aparajita"/>
      <family val="2"/>
    </font>
    <font>
      <sz val="13"/>
      <color rgb="FF000000"/>
      <name val="Arial Narrow"/>
      <family val="2"/>
    </font>
    <font>
      <sz val="12"/>
      <color rgb="FF000000"/>
      <name val="Aparajit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11" xfId="59" applyNumberFormat="1" applyFont="1" applyFill="1" applyBorder="1" applyAlignment="1">
      <alignment horizontal="center" vertical="center"/>
      <protection/>
    </xf>
    <xf numFmtId="2" fontId="4" fillId="0" borderId="14" xfId="59" applyNumberFormat="1" applyFont="1" applyFill="1" applyBorder="1" applyAlignment="1">
      <alignment vertical="top"/>
      <protection/>
    </xf>
    <xf numFmtId="2" fontId="7" fillId="0" borderId="14" xfId="55" applyNumberFormat="1" applyFont="1" applyFill="1" applyBorder="1" applyAlignment="1" applyProtection="1">
      <alignment horizontal="right" vertical="top"/>
      <protection locked="0"/>
    </xf>
    <xf numFmtId="2" fontId="7" fillId="35" borderId="14" xfId="55" applyNumberFormat="1" applyFont="1" applyFill="1" applyBorder="1" applyAlignment="1" applyProtection="1">
      <alignment horizontal="right" vertical="top"/>
      <protection locked="0"/>
    </xf>
    <xf numFmtId="2" fontId="7" fillId="0" borderId="14" xfId="55" applyNumberFormat="1" applyFont="1" applyFill="1" applyBorder="1" applyAlignment="1" applyProtection="1">
      <alignment horizontal="center" vertical="top" wrapText="1"/>
      <protection locked="0"/>
    </xf>
    <xf numFmtId="2" fontId="7" fillId="0" borderId="14"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4"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5"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15" fillId="0" borderId="14" xfId="55" applyNumberFormat="1" applyFont="1" applyFill="1" applyBorder="1" applyAlignment="1" applyProtection="1">
      <alignment vertical="top"/>
      <protection/>
    </xf>
    <xf numFmtId="0" fontId="18" fillId="35" borderId="14" xfId="65" applyNumberFormat="1" applyFont="1" applyFill="1" applyBorder="1" applyAlignment="1" applyProtection="1">
      <alignment horizontal="center" vertical="center"/>
      <protection/>
    </xf>
    <xf numFmtId="0" fontId="15" fillId="0" borderId="14" xfId="59" applyNumberFormat="1" applyFont="1" applyFill="1" applyBorder="1" applyAlignment="1">
      <alignment vertical="top"/>
      <protection/>
    </xf>
    <xf numFmtId="0" fontId="4" fillId="0" borderId="14" xfId="55" applyNumberFormat="1" applyFont="1" applyFill="1" applyBorder="1" applyAlignment="1" applyProtection="1">
      <alignment vertical="top"/>
      <protection/>
    </xf>
    <xf numFmtId="0" fontId="12" fillId="0" borderId="14" xfId="59" applyNumberFormat="1" applyFont="1" applyFill="1" applyBorder="1" applyAlignment="1" applyProtection="1">
      <alignment vertical="center" wrapText="1"/>
      <protection locked="0"/>
    </xf>
    <xf numFmtId="0" fontId="12" fillId="0" borderId="14" xfId="65" applyNumberFormat="1" applyFont="1" applyFill="1" applyBorder="1" applyAlignment="1" applyProtection="1">
      <alignment vertical="center" wrapText="1"/>
      <protection locked="0"/>
    </xf>
    <xf numFmtId="0" fontId="16" fillId="0" borderId="14" xfId="59" applyNumberFormat="1" applyFont="1" applyFill="1" applyBorder="1" applyAlignment="1" applyProtection="1">
      <alignment vertical="center" wrapText="1"/>
      <protection/>
    </xf>
    <xf numFmtId="0" fontId="19" fillId="0" borderId="14" xfId="59" applyNumberFormat="1" applyFont="1" applyFill="1" applyBorder="1" applyAlignment="1">
      <alignment horizontal="right" vertical="top"/>
      <protection/>
    </xf>
    <xf numFmtId="0" fontId="14" fillId="0" borderId="14" xfId="59" applyNumberFormat="1" applyFont="1" applyFill="1" applyBorder="1" applyAlignment="1">
      <alignment horizontal="right"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66" fillId="0" borderId="14" xfId="0" applyFont="1" applyFill="1" applyBorder="1" applyAlignment="1">
      <alignment horizontal="center" vertical="top"/>
    </xf>
    <xf numFmtId="0" fontId="16" fillId="0" borderId="14" xfId="59" applyNumberFormat="1" applyFont="1" applyFill="1" applyBorder="1" applyAlignment="1" applyProtection="1">
      <alignment vertical="top" wrapText="1"/>
      <protection locked="0"/>
    </xf>
    <xf numFmtId="0" fontId="17" fillId="35" borderId="14" xfId="59" applyNumberFormat="1" applyFont="1" applyFill="1" applyBorder="1" applyAlignment="1" applyProtection="1">
      <alignment vertical="top" wrapText="1"/>
      <protection locked="0"/>
    </xf>
    <xf numFmtId="0" fontId="67" fillId="0" borderId="15" xfId="0" applyFont="1" applyBorder="1" applyAlignment="1">
      <alignment horizontal="center" vertical="center"/>
    </xf>
    <xf numFmtId="0" fontId="7" fillId="0" borderId="14" xfId="59" applyNumberFormat="1" applyFont="1" applyFill="1" applyBorder="1" applyAlignment="1">
      <alignment horizontal="left" vertical="top" wrapText="1"/>
      <protection/>
    </xf>
    <xf numFmtId="0" fontId="6" fillId="0" borderId="0" xfId="59" applyNumberFormat="1" applyFont="1" applyFill="1" applyBorder="1" applyAlignment="1" applyProtection="1">
      <alignment horizontal="left" vertical="top" wrapText="1"/>
      <protection/>
    </xf>
    <xf numFmtId="0" fontId="4" fillId="0" borderId="0" xfId="55" applyNumberFormat="1" applyFont="1" applyFill="1" applyBorder="1" applyAlignment="1">
      <alignment horizontal="left" vertical="top" wrapText="1"/>
      <protection/>
    </xf>
    <xf numFmtId="0" fontId="7" fillId="0" borderId="11" xfId="55" applyNumberFormat="1" applyFont="1" applyFill="1" applyBorder="1" applyAlignment="1">
      <alignment horizontal="left" vertical="top" wrapText="1"/>
      <protection/>
    </xf>
    <xf numFmtId="0" fontId="7" fillId="33" borderId="11" xfId="55" applyNumberFormat="1" applyFont="1" applyFill="1" applyBorder="1" applyAlignment="1">
      <alignment horizontal="left" vertical="top" wrapText="1"/>
      <protection/>
    </xf>
    <xf numFmtId="0" fontId="7" fillId="0" borderId="13" xfId="55" applyNumberFormat="1" applyFont="1" applyFill="1" applyBorder="1" applyAlignment="1">
      <alignment horizontal="left" vertical="top" wrapText="1"/>
      <protection/>
    </xf>
    <xf numFmtId="0" fontId="0" fillId="0" borderId="0" xfId="55" applyNumberFormat="1" applyFill="1" applyAlignment="1">
      <alignment horizontal="left" vertical="top" wrapText="1"/>
      <protection/>
    </xf>
    <xf numFmtId="0" fontId="68" fillId="0" borderId="15" xfId="0" applyFont="1" applyBorder="1" applyAlignment="1">
      <alignment horizontal="left" vertical="top" wrapText="1"/>
    </xf>
    <xf numFmtId="0" fontId="23" fillId="0" borderId="14" xfId="0" applyFont="1" applyFill="1" applyBorder="1" applyAlignment="1">
      <alignment horizontal="left" vertical="top" wrapText="1"/>
    </xf>
    <xf numFmtId="0" fontId="0" fillId="0" borderId="14" xfId="0" applyBorder="1" applyAlignment="1">
      <alignment vertical="top" wrapText="1"/>
    </xf>
    <xf numFmtId="0" fontId="0" fillId="0" borderId="14" xfId="0" applyBorder="1" applyAlignment="1">
      <alignment horizontal="center" vertical="center" wrapText="1"/>
    </xf>
    <xf numFmtId="0" fontId="0" fillId="0" borderId="14" xfId="0" applyBorder="1" applyAlignment="1">
      <alignment horizontal="center"/>
    </xf>
    <xf numFmtId="0" fontId="25" fillId="0" borderId="14" xfId="0" applyFont="1" applyFill="1" applyBorder="1" applyAlignment="1">
      <alignment horizontal="center" vertical="center"/>
    </xf>
    <xf numFmtId="0" fontId="0" fillId="0" borderId="14" xfId="0" applyBorder="1" applyAlignment="1">
      <alignment horizontal="center" vertical="center"/>
    </xf>
    <xf numFmtId="0" fontId="69" fillId="0" borderId="14" xfId="0" applyFont="1" applyFill="1" applyBorder="1" applyAlignment="1">
      <alignment horizontal="center" vertical="center"/>
    </xf>
    <xf numFmtId="0" fontId="70" fillId="0" borderId="14" xfId="0" applyFont="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4" fillId="0" borderId="14"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0" fillId="0" borderId="14" xfId="0" applyFill="1" applyBorder="1" applyAlignment="1">
      <alignment vertical="top" wrapText="1"/>
    </xf>
    <xf numFmtId="0" fontId="25" fillId="0" borderId="14" xfId="0" applyFont="1" applyFill="1"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horizontal="left" vertical="top"/>
    </xf>
    <xf numFmtId="0" fontId="25" fillId="0" borderId="14" xfId="0" applyFont="1" applyFill="1" applyBorder="1" applyAlignment="1">
      <alignment horizontal="left" vertical="top"/>
    </xf>
    <xf numFmtId="0" fontId="69" fillId="0" borderId="14" xfId="0" applyFont="1" applyFill="1" applyBorder="1" applyAlignment="1">
      <alignment horizontal="left" vertical="top" wrapText="1"/>
    </xf>
    <xf numFmtId="0" fontId="71" fillId="0" borderId="14" xfId="0" applyFont="1" applyFill="1" applyBorder="1" applyAlignment="1">
      <alignment horizontal="left" vertical="top" wrapText="1"/>
    </xf>
    <xf numFmtId="0" fontId="70" fillId="0" borderId="14" xfId="0" applyFont="1" applyBorder="1" applyAlignment="1">
      <alignment vertical="top" wrapText="1"/>
    </xf>
    <xf numFmtId="0" fontId="72" fillId="0" borderId="14" xfId="0" applyFont="1" applyFill="1" applyBorder="1" applyAlignment="1">
      <alignment horizontal="left" vertical="top" wrapText="1"/>
    </xf>
    <xf numFmtId="0" fontId="70" fillId="0" borderId="14" xfId="0" applyFont="1" applyBorder="1" applyAlignment="1">
      <alignment vertical="top"/>
    </xf>
    <xf numFmtId="0" fontId="70" fillId="0" borderId="14"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3</xdr:row>
      <xdr:rowOff>228600</xdr:rowOff>
    </xdr:to>
    <xdr:grpSp>
      <xdr:nvGrpSpPr>
        <xdr:cNvPr id="1" name="Group 1"/>
        <xdr:cNvGrpSpPr>
          <a:grpSpLocks/>
        </xdr:cNvGrpSpPr>
      </xdr:nvGrpSpPr>
      <xdr:grpSpPr>
        <a:xfrm>
          <a:off x="28575" y="47625"/>
          <a:ext cx="3086100" cy="4381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H77"/>
  <sheetViews>
    <sheetView showGridLines="0" view="pageBreakPreview" zoomScale="70" zoomScaleNormal="75" zoomScaleSheetLayoutView="70" zoomScalePageLayoutView="0" workbookViewId="0" topLeftCell="A12">
      <selection activeCell="E75" sqref="E75"/>
    </sheetView>
  </sheetViews>
  <sheetFormatPr defaultColWidth="9.140625" defaultRowHeight="15"/>
  <cols>
    <col min="1" max="1" width="14.28125" style="1" customWidth="1"/>
    <col min="2" max="2" width="64.28125" style="64" customWidth="1"/>
    <col min="3" max="3" width="10.28125" style="53" customWidth="1"/>
    <col min="4" max="4" width="12.421875" style="53" customWidth="1"/>
    <col min="5" max="5" width="9.00390625" style="53"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7" width="9.140625" style="1" customWidth="1"/>
    <col min="238" max="242" width="9.140625" style="3" customWidth="1"/>
    <col min="243" max="16384" width="9.140625" style="1" customWidth="1"/>
  </cols>
  <sheetData>
    <row r="1" spans="1:242" s="4" customFormat="1" ht="20.25">
      <c r="A1" s="76" t="str">
        <f>B2&amp;" BoQ"</f>
        <v>Item Wise BoQ</v>
      </c>
      <c r="B1" s="76"/>
      <c r="C1" s="76"/>
      <c r="D1" s="76"/>
      <c r="E1" s="76"/>
      <c r="F1" s="76"/>
      <c r="G1" s="76"/>
      <c r="H1" s="76"/>
      <c r="I1" s="76"/>
      <c r="J1" s="76"/>
      <c r="K1" s="76"/>
      <c r="L1" s="76"/>
      <c r="O1" s="5"/>
      <c r="P1" s="5"/>
      <c r="Q1" s="6"/>
      <c r="ID1" s="6"/>
      <c r="IE1" s="6"/>
      <c r="IF1" s="6"/>
      <c r="IG1" s="6"/>
      <c r="IH1" s="6"/>
    </row>
    <row r="2" spans="1:17" s="4" customFormat="1" ht="25.5" customHeight="1" hidden="1">
      <c r="A2" s="7" t="s">
        <v>0</v>
      </c>
      <c r="B2" s="59" t="s">
        <v>1</v>
      </c>
      <c r="C2" s="51" t="s">
        <v>2</v>
      </c>
      <c r="D2" s="51" t="s">
        <v>3</v>
      </c>
      <c r="E2" s="51" t="s">
        <v>4</v>
      </c>
      <c r="J2" s="8"/>
      <c r="K2" s="8"/>
      <c r="L2" s="8"/>
      <c r="O2" s="5"/>
      <c r="P2" s="5"/>
      <c r="Q2" s="6"/>
    </row>
    <row r="3" spans="1:242" s="4" customFormat="1" ht="14.25" hidden="1">
      <c r="A3" s="4" t="s">
        <v>5</v>
      </c>
      <c r="B3" s="60"/>
      <c r="C3" s="52"/>
      <c r="D3" s="52"/>
      <c r="E3" s="52"/>
      <c r="ID3" s="6"/>
      <c r="IE3" s="6"/>
      <c r="IF3" s="6"/>
      <c r="IG3" s="6"/>
      <c r="IH3" s="6"/>
    </row>
    <row r="4" spans="1:242" s="9" customFormat="1" ht="90">
      <c r="A4" s="77" t="s">
        <v>46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D4" s="10"/>
      <c r="IE4" s="10"/>
      <c r="IF4" s="10"/>
      <c r="IG4" s="10"/>
      <c r="IH4" s="10"/>
    </row>
    <row r="5" spans="1:242" s="9" customFormat="1" ht="30" customHeight="1">
      <c r="A5" s="77" t="s">
        <v>64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D5" s="10"/>
      <c r="IE5" s="10"/>
      <c r="IF5" s="10"/>
      <c r="IG5" s="10"/>
      <c r="IH5" s="10"/>
    </row>
    <row r="6" spans="1:242" s="9" customFormat="1" ht="15">
      <c r="A6" s="77" t="s">
        <v>65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D6" s="10"/>
      <c r="IE6" s="10"/>
      <c r="IF6" s="10"/>
      <c r="IG6" s="10"/>
      <c r="IH6" s="10"/>
    </row>
    <row r="7" spans="1:242"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D7" s="10"/>
      <c r="IE7" s="10"/>
      <c r="IF7" s="10"/>
      <c r="IG7" s="10"/>
      <c r="IH7" s="10"/>
    </row>
    <row r="8" spans="1:242" s="12" customFormat="1" ht="93" customHeight="1">
      <c r="A8" s="11" t="s">
        <v>44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D8" s="13"/>
      <c r="IE8" s="13"/>
      <c r="IF8" s="13"/>
      <c r="IG8" s="13"/>
      <c r="IH8" s="13"/>
    </row>
    <row r="9" spans="1:242" s="14" customFormat="1" ht="61.5" customHeight="1">
      <c r="A9" s="74" t="s">
        <v>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D9" s="15"/>
      <c r="IE9" s="15"/>
      <c r="IF9" s="15"/>
      <c r="IG9" s="15"/>
      <c r="IH9" s="15"/>
    </row>
    <row r="10" spans="1:242" s="17" customFormat="1" ht="18.75" customHeight="1">
      <c r="A10" s="16" t="s">
        <v>8</v>
      </c>
      <c r="B10" s="61"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D10" s="18"/>
      <c r="IE10" s="18"/>
      <c r="IF10" s="18"/>
      <c r="IG10" s="18"/>
      <c r="IH10" s="18"/>
    </row>
    <row r="11" spans="1:242" s="17" customFormat="1" ht="122.25" customHeight="1">
      <c r="A11" s="16" t="s">
        <v>14</v>
      </c>
      <c r="B11" s="62" t="s">
        <v>15</v>
      </c>
      <c r="C11" s="19" t="s">
        <v>16</v>
      </c>
      <c r="D11" s="19" t="s">
        <v>17</v>
      </c>
      <c r="E11" s="19" t="s">
        <v>18</v>
      </c>
      <c r="F11" s="19" t="s">
        <v>19</v>
      </c>
      <c r="G11" s="19"/>
      <c r="H11" s="19"/>
      <c r="I11" s="19" t="s">
        <v>20</v>
      </c>
      <c r="J11" s="19" t="s">
        <v>21</v>
      </c>
      <c r="K11" s="19" t="s">
        <v>22</v>
      </c>
      <c r="L11" s="19" t="s">
        <v>23</v>
      </c>
      <c r="M11" s="20" t="s">
        <v>50</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D11" s="18"/>
      <c r="IE11" s="18"/>
      <c r="IF11" s="18"/>
      <c r="IG11" s="18"/>
      <c r="IH11" s="18"/>
    </row>
    <row r="12" spans="1:242" s="17" customFormat="1" ht="15">
      <c r="A12" s="23">
        <v>1</v>
      </c>
      <c r="B12" s="6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7</v>
      </c>
      <c r="BC12" s="24">
        <v>8</v>
      </c>
      <c r="ID12" s="18"/>
      <c r="IE12" s="18"/>
      <c r="IF12" s="18"/>
      <c r="IG12" s="18"/>
      <c r="IH12" s="18"/>
    </row>
    <row r="13" spans="1:242" s="25" customFormat="1" ht="408.75" customHeight="1">
      <c r="A13" s="29">
        <v>1</v>
      </c>
      <c r="B13" s="65" t="s">
        <v>69</v>
      </c>
      <c r="C13" s="57" t="s">
        <v>32</v>
      </c>
      <c r="D13" s="57">
        <v>1</v>
      </c>
      <c r="E13" s="57" t="s">
        <v>70</v>
      </c>
      <c r="F13" s="57"/>
      <c r="G13" s="57"/>
      <c r="H13" s="57"/>
      <c r="I13" s="57" t="s">
        <v>34</v>
      </c>
      <c r="J13" s="57">
        <f>IF(I13="Less(-)",-1,1)</f>
        <v>1</v>
      </c>
      <c r="K13" s="57" t="s">
        <v>35</v>
      </c>
      <c r="L13" s="57" t="s">
        <v>4</v>
      </c>
      <c r="M13" s="32"/>
      <c r="N13" s="31"/>
      <c r="O13" s="32"/>
      <c r="P13" s="33"/>
      <c r="Q13" s="31"/>
      <c r="R13" s="31"/>
      <c r="S13" s="33"/>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D13*M13</f>
        <v>0</v>
      </c>
      <c r="BB13" s="35">
        <f>BA13+(BA13*O13/100)</f>
        <v>0</v>
      </c>
      <c r="BC13" s="36" t="str">
        <f>SpellNumber(L13,BB13)</f>
        <v>INR Zero Only</v>
      </c>
      <c r="HZ13" s="25">
        <v>2</v>
      </c>
      <c r="IA13" s="25" t="s">
        <v>51</v>
      </c>
      <c r="IB13" s="25" t="s">
        <v>48</v>
      </c>
      <c r="IC13" s="25">
        <v>12000</v>
      </c>
      <c r="ID13" s="26" t="s">
        <v>53</v>
      </c>
      <c r="IE13" s="26"/>
      <c r="IF13" s="26"/>
      <c r="IG13" s="26"/>
      <c r="IH13" s="26"/>
    </row>
    <row r="14" spans="1:242" s="25" customFormat="1" ht="68.25" customHeight="1">
      <c r="A14" s="29">
        <v>2</v>
      </c>
      <c r="B14" s="66" t="s">
        <v>186</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ID14" s="26"/>
      <c r="IE14" s="26"/>
      <c r="IF14" s="26"/>
      <c r="IG14" s="26"/>
      <c r="IH14" s="26"/>
    </row>
    <row r="15" spans="1:242" s="25" customFormat="1" ht="58.5" customHeight="1">
      <c r="A15" s="29">
        <v>3</v>
      </c>
      <c r="B15" s="67" t="s">
        <v>71</v>
      </c>
      <c r="C15" s="57" t="s">
        <v>48</v>
      </c>
      <c r="D15" s="68">
        <v>1</v>
      </c>
      <c r="E15" s="68" t="s">
        <v>85</v>
      </c>
      <c r="F15" s="57"/>
      <c r="G15" s="57"/>
      <c r="H15" s="57"/>
      <c r="I15" s="57" t="s">
        <v>34</v>
      </c>
      <c r="J15" s="57">
        <f>IF(I15="Less(-)",-1,1)</f>
        <v>1</v>
      </c>
      <c r="K15" s="57" t="s">
        <v>35</v>
      </c>
      <c r="L15" s="57" t="s">
        <v>4</v>
      </c>
      <c r="M15" s="32"/>
      <c r="N15" s="31"/>
      <c r="O15" s="32"/>
      <c r="P15" s="33"/>
      <c r="Q15" s="31"/>
      <c r="R15" s="31"/>
      <c r="S15" s="33"/>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f>D15*M15</f>
        <v>0</v>
      </c>
      <c r="BB15" s="35">
        <f>BA15+(BA15*O15/100)</f>
        <v>0</v>
      </c>
      <c r="BC15" s="36" t="str">
        <f>SpellNumber(L15,BB15)</f>
        <v>INR Zero Only</v>
      </c>
      <c r="HZ15" s="25">
        <v>3</v>
      </c>
      <c r="IA15" s="25" t="s">
        <v>52</v>
      </c>
      <c r="IB15" s="25" t="s">
        <v>49</v>
      </c>
      <c r="IC15" s="25">
        <v>1800</v>
      </c>
      <c r="ID15" s="26" t="s">
        <v>53</v>
      </c>
      <c r="IE15" s="26"/>
      <c r="IF15" s="26"/>
      <c r="IG15" s="26"/>
      <c r="IH15" s="26"/>
    </row>
    <row r="16" spans="1:242" s="25" customFormat="1" ht="51.75" customHeight="1">
      <c r="A16" s="29">
        <v>4</v>
      </c>
      <c r="B16" s="67" t="s">
        <v>72</v>
      </c>
      <c r="C16" s="57" t="s">
        <v>49</v>
      </c>
      <c r="D16" s="69">
        <v>1</v>
      </c>
      <c r="E16" s="69" t="s">
        <v>86</v>
      </c>
      <c r="F16" s="30"/>
      <c r="G16" s="31"/>
      <c r="H16" s="57"/>
      <c r="I16" s="57" t="s">
        <v>34</v>
      </c>
      <c r="J16" s="57">
        <f aca="true" t="shared" si="0" ref="J16:J49">IF(I16="Less(-)",-1,1)</f>
        <v>1</v>
      </c>
      <c r="K16" s="57" t="s">
        <v>35</v>
      </c>
      <c r="L16" s="57" t="s">
        <v>4</v>
      </c>
      <c r="M16" s="32"/>
      <c r="N16" s="31"/>
      <c r="O16" s="32"/>
      <c r="P16" s="33"/>
      <c r="Q16" s="31"/>
      <c r="R16" s="31"/>
      <c r="S16" s="33"/>
      <c r="T16" s="3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 aca="true" t="shared" si="1" ref="BA16:BA49">D16*M16</f>
        <v>0</v>
      </c>
      <c r="BB16" s="35">
        <f aca="true" t="shared" si="2" ref="BB16:BB49">BA16+(BA16*O16/100)</f>
        <v>0</v>
      </c>
      <c r="BC16" s="36" t="str">
        <f aca="true" t="shared" si="3" ref="BC16:BC49">SpellNumber(L16,BB16)</f>
        <v>INR Zero Only</v>
      </c>
      <c r="HZ16" s="25">
        <v>4.1</v>
      </c>
      <c r="IA16" s="25" t="s">
        <v>54</v>
      </c>
      <c r="IB16" s="25" t="s">
        <v>59</v>
      </c>
      <c r="IC16" s="25">
        <v>1000</v>
      </c>
      <c r="ID16" s="26" t="s">
        <v>53</v>
      </c>
      <c r="IE16" s="26"/>
      <c r="IF16" s="26"/>
      <c r="IG16" s="26"/>
      <c r="IH16" s="26"/>
    </row>
    <row r="17" spans="1:242" s="25" customFormat="1" ht="51.75" customHeight="1">
      <c r="A17" s="29">
        <v>5</v>
      </c>
      <c r="B17" s="67" t="s">
        <v>73</v>
      </c>
      <c r="C17" s="57" t="s">
        <v>59</v>
      </c>
      <c r="D17" s="69">
        <v>1</v>
      </c>
      <c r="E17" s="69" t="s">
        <v>86</v>
      </c>
      <c r="F17" s="30"/>
      <c r="G17" s="31"/>
      <c r="H17" s="57"/>
      <c r="I17" s="57" t="s">
        <v>34</v>
      </c>
      <c r="J17" s="57">
        <f t="shared" si="0"/>
        <v>1</v>
      </c>
      <c r="K17" s="57" t="s">
        <v>35</v>
      </c>
      <c r="L17" s="57" t="s">
        <v>4</v>
      </c>
      <c r="M17" s="32"/>
      <c r="N17" s="31"/>
      <c r="O17" s="32"/>
      <c r="P17" s="33"/>
      <c r="Q17" s="31"/>
      <c r="R17" s="31"/>
      <c r="S17" s="33"/>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f t="shared" si="1"/>
        <v>0</v>
      </c>
      <c r="BB17" s="35">
        <f t="shared" si="2"/>
        <v>0</v>
      </c>
      <c r="BC17" s="36" t="str">
        <f t="shared" si="3"/>
        <v>INR Zero Only</v>
      </c>
      <c r="HZ17" s="25">
        <v>4.2</v>
      </c>
      <c r="IA17" s="25" t="s">
        <v>55</v>
      </c>
      <c r="IB17" s="25" t="s">
        <v>38</v>
      </c>
      <c r="IC17" s="25">
        <v>10</v>
      </c>
      <c r="ID17" s="26" t="s">
        <v>33</v>
      </c>
      <c r="IE17" s="26"/>
      <c r="IF17" s="26"/>
      <c r="IG17" s="26"/>
      <c r="IH17" s="26"/>
    </row>
    <row r="18" spans="1:242" s="25" customFormat="1" ht="51.75" customHeight="1">
      <c r="A18" s="29">
        <v>6</v>
      </c>
      <c r="B18" s="67" t="s">
        <v>74</v>
      </c>
      <c r="C18" s="57" t="s">
        <v>38</v>
      </c>
      <c r="D18" s="69">
        <v>1</v>
      </c>
      <c r="E18" s="69" t="s">
        <v>86</v>
      </c>
      <c r="F18" s="30"/>
      <c r="G18" s="31"/>
      <c r="H18" s="57"/>
      <c r="I18" s="57" t="s">
        <v>34</v>
      </c>
      <c r="J18" s="57">
        <f t="shared" si="0"/>
        <v>1</v>
      </c>
      <c r="K18" s="57" t="s">
        <v>35</v>
      </c>
      <c r="L18" s="57" t="s">
        <v>4</v>
      </c>
      <c r="M18" s="32"/>
      <c r="N18" s="31"/>
      <c r="O18" s="32"/>
      <c r="P18" s="33"/>
      <c r="Q18" s="31"/>
      <c r="R18" s="31"/>
      <c r="S18" s="33"/>
      <c r="T18" s="33"/>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f t="shared" si="1"/>
        <v>0</v>
      </c>
      <c r="BB18" s="35">
        <f t="shared" si="2"/>
        <v>0</v>
      </c>
      <c r="BC18" s="36" t="str">
        <f t="shared" si="3"/>
        <v>INR Zero Only</v>
      </c>
      <c r="HZ18" s="25">
        <v>4.3</v>
      </c>
      <c r="IA18" s="25" t="s">
        <v>56</v>
      </c>
      <c r="IB18" s="25" t="s">
        <v>60</v>
      </c>
      <c r="IC18" s="25">
        <v>40</v>
      </c>
      <c r="ID18" s="26" t="s">
        <v>58</v>
      </c>
      <c r="IE18" s="26"/>
      <c r="IF18" s="26"/>
      <c r="IG18" s="26"/>
      <c r="IH18" s="26"/>
    </row>
    <row r="19" spans="1:242" s="25" customFormat="1" ht="51.75" customHeight="1">
      <c r="A19" s="29">
        <v>7</v>
      </c>
      <c r="B19" s="67" t="s">
        <v>75</v>
      </c>
      <c r="C19" s="57" t="s">
        <v>60</v>
      </c>
      <c r="D19" s="69">
        <v>1</v>
      </c>
      <c r="E19" s="69" t="s">
        <v>86</v>
      </c>
      <c r="F19" s="30"/>
      <c r="G19" s="31"/>
      <c r="H19" s="57"/>
      <c r="I19" s="57" t="s">
        <v>34</v>
      </c>
      <c r="J19" s="57">
        <f t="shared" si="0"/>
        <v>1</v>
      </c>
      <c r="K19" s="57" t="s">
        <v>35</v>
      </c>
      <c r="L19" s="57" t="s">
        <v>4</v>
      </c>
      <c r="M19" s="32"/>
      <c r="N19" s="31"/>
      <c r="O19" s="32"/>
      <c r="P19" s="33"/>
      <c r="Q19" s="31"/>
      <c r="R19" s="31"/>
      <c r="S19" s="33"/>
      <c r="T19" s="3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f t="shared" si="1"/>
        <v>0</v>
      </c>
      <c r="BB19" s="35">
        <f t="shared" si="2"/>
        <v>0</v>
      </c>
      <c r="BC19" s="36" t="str">
        <f t="shared" si="3"/>
        <v>INR Zero Only</v>
      </c>
      <c r="HZ19" s="25">
        <v>4.4</v>
      </c>
      <c r="IA19" s="25" t="s">
        <v>57</v>
      </c>
      <c r="IB19" s="25" t="s">
        <v>61</v>
      </c>
      <c r="IC19" s="25">
        <v>40</v>
      </c>
      <c r="ID19" s="26" t="s">
        <v>58</v>
      </c>
      <c r="IE19" s="26"/>
      <c r="IF19" s="26"/>
      <c r="IG19" s="26"/>
      <c r="IH19" s="26"/>
    </row>
    <row r="20" spans="1:242" s="25" customFormat="1" ht="51.75" customHeight="1">
      <c r="A20" s="29">
        <v>8</v>
      </c>
      <c r="B20" s="67" t="s">
        <v>76</v>
      </c>
      <c r="C20" s="57" t="s">
        <v>61</v>
      </c>
      <c r="D20" s="69">
        <v>1</v>
      </c>
      <c r="E20" s="69" t="s">
        <v>86</v>
      </c>
      <c r="F20" s="30"/>
      <c r="G20" s="31"/>
      <c r="H20" s="57"/>
      <c r="I20" s="57" t="s">
        <v>34</v>
      </c>
      <c r="J20" s="57">
        <f t="shared" si="0"/>
        <v>1</v>
      </c>
      <c r="K20" s="57" t="s">
        <v>35</v>
      </c>
      <c r="L20" s="57" t="s">
        <v>4</v>
      </c>
      <c r="M20" s="32"/>
      <c r="N20" s="31"/>
      <c r="O20" s="32"/>
      <c r="P20" s="33"/>
      <c r="Q20" s="31"/>
      <c r="R20" s="31"/>
      <c r="S20" s="33"/>
      <c r="T20" s="3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 t="shared" si="1"/>
        <v>0</v>
      </c>
      <c r="BB20" s="35">
        <f t="shared" si="2"/>
        <v>0</v>
      </c>
      <c r="BC20" s="36" t="str">
        <f t="shared" si="3"/>
        <v>INR Zero Only</v>
      </c>
      <c r="ID20" s="26"/>
      <c r="IE20" s="26"/>
      <c r="IF20" s="26"/>
      <c r="IG20" s="26"/>
      <c r="IH20" s="26"/>
    </row>
    <row r="21" spans="1:242" s="25" customFormat="1" ht="51.75" customHeight="1">
      <c r="A21" s="29">
        <v>9</v>
      </c>
      <c r="B21" s="67" t="s">
        <v>77</v>
      </c>
      <c r="C21" s="57" t="s">
        <v>62</v>
      </c>
      <c r="D21" s="69">
        <v>1</v>
      </c>
      <c r="E21" s="69" t="s">
        <v>86</v>
      </c>
      <c r="F21" s="30"/>
      <c r="G21" s="31"/>
      <c r="H21" s="57"/>
      <c r="I21" s="57" t="s">
        <v>34</v>
      </c>
      <c r="J21" s="57">
        <f t="shared" si="0"/>
        <v>1</v>
      </c>
      <c r="K21" s="57" t="s">
        <v>35</v>
      </c>
      <c r="L21" s="57" t="s">
        <v>4</v>
      </c>
      <c r="M21" s="32"/>
      <c r="N21" s="31"/>
      <c r="O21" s="32"/>
      <c r="P21" s="33"/>
      <c r="Q21" s="31"/>
      <c r="R21" s="31"/>
      <c r="S21" s="33"/>
      <c r="T21" s="33"/>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5">
        <f t="shared" si="1"/>
        <v>0</v>
      </c>
      <c r="BB21" s="35">
        <f t="shared" si="2"/>
        <v>0</v>
      </c>
      <c r="BC21" s="36" t="str">
        <f t="shared" si="3"/>
        <v>INR Zero Only</v>
      </c>
      <c r="ID21" s="26"/>
      <c r="IE21" s="26"/>
      <c r="IF21" s="26"/>
      <c r="IG21" s="26"/>
      <c r="IH21" s="26"/>
    </row>
    <row r="22" spans="1:242" s="25" customFormat="1" ht="51.75" customHeight="1">
      <c r="A22" s="29">
        <v>10</v>
      </c>
      <c r="B22" s="67" t="s">
        <v>182</v>
      </c>
      <c r="C22" s="57" t="s">
        <v>63</v>
      </c>
      <c r="D22" s="69">
        <v>1</v>
      </c>
      <c r="E22" s="69" t="s">
        <v>53</v>
      </c>
      <c r="F22" s="57"/>
      <c r="G22" s="57"/>
      <c r="H22" s="57"/>
      <c r="I22" s="57" t="s">
        <v>34</v>
      </c>
      <c r="J22" s="57">
        <f t="shared" si="0"/>
        <v>1</v>
      </c>
      <c r="K22" s="57" t="s">
        <v>35</v>
      </c>
      <c r="L22" s="57" t="s">
        <v>4</v>
      </c>
      <c r="M22" s="32"/>
      <c r="N22" s="31"/>
      <c r="O22" s="32"/>
      <c r="P22" s="33"/>
      <c r="Q22" s="31"/>
      <c r="R22" s="31"/>
      <c r="S22" s="33"/>
      <c r="T22" s="3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f t="shared" si="1"/>
        <v>0</v>
      </c>
      <c r="BB22" s="35">
        <f t="shared" si="2"/>
        <v>0</v>
      </c>
      <c r="BC22" s="36" t="str">
        <f t="shared" si="3"/>
        <v>INR Zero Only</v>
      </c>
      <c r="ID22" s="26"/>
      <c r="IE22" s="26"/>
      <c r="IF22" s="26"/>
      <c r="IG22" s="26"/>
      <c r="IH22" s="26"/>
    </row>
    <row r="23" spans="1:242" s="25" customFormat="1" ht="51.75" customHeight="1">
      <c r="A23" s="29">
        <v>11</v>
      </c>
      <c r="B23" s="67" t="s">
        <v>78</v>
      </c>
      <c r="C23" s="57" t="s">
        <v>67</v>
      </c>
      <c r="D23" s="69">
        <v>1</v>
      </c>
      <c r="E23" s="69" t="s">
        <v>86</v>
      </c>
      <c r="F23" s="57"/>
      <c r="G23" s="57"/>
      <c r="H23" s="57"/>
      <c r="I23" s="57" t="s">
        <v>34</v>
      </c>
      <c r="J23" s="57">
        <f t="shared" si="0"/>
        <v>1</v>
      </c>
      <c r="K23" s="57" t="s">
        <v>35</v>
      </c>
      <c r="L23" s="57" t="s">
        <v>4</v>
      </c>
      <c r="M23" s="32"/>
      <c r="N23" s="31"/>
      <c r="O23" s="32"/>
      <c r="P23" s="33"/>
      <c r="Q23" s="31"/>
      <c r="R23" s="31"/>
      <c r="S23" s="33"/>
      <c r="T23" s="3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f t="shared" si="1"/>
        <v>0</v>
      </c>
      <c r="BB23" s="35">
        <f t="shared" si="2"/>
        <v>0</v>
      </c>
      <c r="BC23" s="36" t="str">
        <f t="shared" si="3"/>
        <v>INR Zero Only</v>
      </c>
      <c r="ID23" s="26"/>
      <c r="IE23" s="26"/>
      <c r="IF23" s="26"/>
      <c r="IG23" s="26"/>
      <c r="IH23" s="26"/>
    </row>
    <row r="24" spans="1:242" s="25" customFormat="1" ht="51.75" customHeight="1">
      <c r="A24" s="29">
        <v>12</v>
      </c>
      <c r="B24" s="67" t="s">
        <v>79</v>
      </c>
      <c r="C24" s="57" t="s">
        <v>68</v>
      </c>
      <c r="D24" s="69">
        <v>1</v>
      </c>
      <c r="E24" s="69" t="s">
        <v>86</v>
      </c>
      <c r="F24" s="57"/>
      <c r="G24" s="57"/>
      <c r="H24" s="57"/>
      <c r="I24" s="57" t="s">
        <v>34</v>
      </c>
      <c r="J24" s="57">
        <f t="shared" si="0"/>
        <v>1</v>
      </c>
      <c r="K24" s="57" t="s">
        <v>35</v>
      </c>
      <c r="L24" s="57" t="s">
        <v>4</v>
      </c>
      <c r="M24" s="32"/>
      <c r="N24" s="31"/>
      <c r="O24" s="32"/>
      <c r="P24" s="33"/>
      <c r="Q24" s="31"/>
      <c r="R24" s="31"/>
      <c r="S24" s="33"/>
      <c r="T24" s="33"/>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5">
        <f t="shared" si="1"/>
        <v>0</v>
      </c>
      <c r="BB24" s="35">
        <f t="shared" si="2"/>
        <v>0</v>
      </c>
      <c r="BC24" s="36" t="str">
        <f t="shared" si="3"/>
        <v>INR Zero Only</v>
      </c>
      <c r="ID24" s="26"/>
      <c r="IE24" s="26"/>
      <c r="IF24" s="26"/>
      <c r="IG24" s="26"/>
      <c r="IH24" s="26"/>
    </row>
    <row r="25" spans="1:242" s="25" customFormat="1" ht="51.75" customHeight="1">
      <c r="A25" s="29">
        <v>13</v>
      </c>
      <c r="B25" s="67" t="s">
        <v>80</v>
      </c>
      <c r="C25" s="57" t="s">
        <v>132</v>
      </c>
      <c r="D25" s="69">
        <v>1</v>
      </c>
      <c r="E25" s="69" t="s">
        <v>86</v>
      </c>
      <c r="F25" s="57"/>
      <c r="G25" s="57"/>
      <c r="H25" s="57"/>
      <c r="I25" s="57" t="s">
        <v>34</v>
      </c>
      <c r="J25" s="57">
        <f t="shared" si="0"/>
        <v>1</v>
      </c>
      <c r="K25" s="57" t="s">
        <v>35</v>
      </c>
      <c r="L25" s="57" t="s">
        <v>4</v>
      </c>
      <c r="M25" s="32"/>
      <c r="N25" s="31"/>
      <c r="O25" s="32"/>
      <c r="P25" s="33"/>
      <c r="Q25" s="31"/>
      <c r="R25" s="31"/>
      <c r="S25" s="33"/>
      <c r="T25" s="33"/>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5">
        <f t="shared" si="1"/>
        <v>0</v>
      </c>
      <c r="BB25" s="35">
        <f t="shared" si="2"/>
        <v>0</v>
      </c>
      <c r="BC25" s="36" t="str">
        <f t="shared" si="3"/>
        <v>INR Zero Only</v>
      </c>
      <c r="ID25" s="26"/>
      <c r="IE25" s="26"/>
      <c r="IF25" s="26"/>
      <c r="IG25" s="26"/>
      <c r="IH25" s="26"/>
    </row>
    <row r="26" spans="1:242" s="25" customFormat="1" ht="51.75" customHeight="1">
      <c r="A26" s="29">
        <v>14</v>
      </c>
      <c r="B26" s="67" t="s">
        <v>81</v>
      </c>
      <c r="C26" s="57" t="s">
        <v>133</v>
      </c>
      <c r="D26" s="69">
        <v>1</v>
      </c>
      <c r="E26" s="69" t="s">
        <v>86</v>
      </c>
      <c r="F26" s="57"/>
      <c r="G26" s="57"/>
      <c r="H26" s="57"/>
      <c r="I26" s="57" t="s">
        <v>34</v>
      </c>
      <c r="J26" s="57">
        <f t="shared" si="0"/>
        <v>1</v>
      </c>
      <c r="K26" s="57" t="s">
        <v>35</v>
      </c>
      <c r="L26" s="57" t="s">
        <v>4</v>
      </c>
      <c r="M26" s="32"/>
      <c r="N26" s="31"/>
      <c r="O26" s="32"/>
      <c r="P26" s="33"/>
      <c r="Q26" s="31"/>
      <c r="R26" s="31"/>
      <c r="S26" s="33"/>
      <c r="T26" s="33"/>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5">
        <f t="shared" si="1"/>
        <v>0</v>
      </c>
      <c r="BB26" s="35">
        <f t="shared" si="2"/>
        <v>0</v>
      </c>
      <c r="BC26" s="36" t="str">
        <f t="shared" si="3"/>
        <v>INR Zero Only</v>
      </c>
      <c r="ID26" s="26"/>
      <c r="IE26" s="26"/>
      <c r="IF26" s="26"/>
      <c r="IG26" s="26"/>
      <c r="IH26" s="26"/>
    </row>
    <row r="27" spans="1:242" s="25" customFormat="1" ht="51.75" customHeight="1">
      <c r="A27" s="29">
        <v>15</v>
      </c>
      <c r="B27" s="82" t="s">
        <v>82</v>
      </c>
      <c r="C27" s="57" t="s">
        <v>134</v>
      </c>
      <c r="D27" s="69">
        <v>1</v>
      </c>
      <c r="E27" s="69" t="s">
        <v>86</v>
      </c>
      <c r="F27" s="57"/>
      <c r="G27" s="57"/>
      <c r="H27" s="57"/>
      <c r="I27" s="57" t="s">
        <v>34</v>
      </c>
      <c r="J27" s="57">
        <f t="shared" si="0"/>
        <v>1</v>
      </c>
      <c r="K27" s="57" t="s">
        <v>35</v>
      </c>
      <c r="L27" s="57" t="s">
        <v>4</v>
      </c>
      <c r="M27" s="32"/>
      <c r="N27" s="31"/>
      <c r="O27" s="32"/>
      <c r="P27" s="33"/>
      <c r="Q27" s="31"/>
      <c r="R27" s="31"/>
      <c r="S27" s="33"/>
      <c r="T27" s="33"/>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5">
        <f t="shared" si="1"/>
        <v>0</v>
      </c>
      <c r="BB27" s="35">
        <f t="shared" si="2"/>
        <v>0</v>
      </c>
      <c r="BC27" s="36" t="str">
        <f t="shared" si="3"/>
        <v>INR Zero Only</v>
      </c>
      <c r="ID27" s="26"/>
      <c r="IE27" s="26"/>
      <c r="IF27" s="26"/>
      <c r="IG27" s="26"/>
      <c r="IH27" s="26"/>
    </row>
    <row r="28" spans="1:242" s="25" customFormat="1" ht="51.75" customHeight="1">
      <c r="A28" s="29">
        <v>16</v>
      </c>
      <c r="B28" s="82" t="s">
        <v>83</v>
      </c>
      <c r="C28" s="57" t="s">
        <v>135</v>
      </c>
      <c r="D28" s="69">
        <v>1</v>
      </c>
      <c r="E28" s="69" t="s">
        <v>86</v>
      </c>
      <c r="F28" s="57"/>
      <c r="G28" s="57"/>
      <c r="H28" s="57"/>
      <c r="I28" s="57" t="s">
        <v>34</v>
      </c>
      <c r="J28" s="57">
        <f t="shared" si="0"/>
        <v>1</v>
      </c>
      <c r="K28" s="57" t="s">
        <v>35</v>
      </c>
      <c r="L28" s="57" t="s">
        <v>4</v>
      </c>
      <c r="M28" s="32"/>
      <c r="N28" s="31"/>
      <c r="O28" s="32"/>
      <c r="P28" s="33"/>
      <c r="Q28" s="31"/>
      <c r="R28" s="31"/>
      <c r="S28" s="33"/>
      <c r="T28" s="33"/>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5">
        <f t="shared" si="1"/>
        <v>0</v>
      </c>
      <c r="BB28" s="35">
        <f t="shared" si="2"/>
        <v>0</v>
      </c>
      <c r="BC28" s="36" t="str">
        <f t="shared" si="3"/>
        <v>INR Zero Only</v>
      </c>
      <c r="ID28" s="26"/>
      <c r="IE28" s="26"/>
      <c r="IF28" s="26"/>
      <c r="IG28" s="26"/>
      <c r="IH28" s="26"/>
    </row>
    <row r="29" spans="1:242" s="25" customFormat="1" ht="51.75" customHeight="1">
      <c r="A29" s="29">
        <v>17</v>
      </c>
      <c r="B29" s="82" t="s">
        <v>84</v>
      </c>
      <c r="C29" s="57" t="s">
        <v>136</v>
      </c>
      <c r="D29" s="69">
        <v>1</v>
      </c>
      <c r="E29" s="69" t="s">
        <v>86</v>
      </c>
      <c r="F29" s="57"/>
      <c r="G29" s="57"/>
      <c r="H29" s="57"/>
      <c r="I29" s="57" t="s">
        <v>34</v>
      </c>
      <c r="J29" s="57">
        <f t="shared" si="0"/>
        <v>1</v>
      </c>
      <c r="K29" s="57" t="s">
        <v>35</v>
      </c>
      <c r="L29" s="57" t="s">
        <v>4</v>
      </c>
      <c r="M29" s="32"/>
      <c r="N29" s="31"/>
      <c r="O29" s="32"/>
      <c r="P29" s="33"/>
      <c r="Q29" s="31"/>
      <c r="R29" s="31"/>
      <c r="S29" s="33"/>
      <c r="T29" s="33"/>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f t="shared" si="1"/>
        <v>0</v>
      </c>
      <c r="BB29" s="35">
        <f t="shared" si="2"/>
        <v>0</v>
      </c>
      <c r="BC29" s="36" t="str">
        <f t="shared" si="3"/>
        <v>INR Zero Only</v>
      </c>
      <c r="ID29" s="26"/>
      <c r="IE29" s="26"/>
      <c r="IF29" s="26"/>
      <c r="IG29" s="26"/>
      <c r="IH29" s="26"/>
    </row>
    <row r="30" spans="1:242" s="25" customFormat="1" ht="51.75" customHeight="1">
      <c r="A30" s="29">
        <v>18</v>
      </c>
      <c r="B30" s="83" t="s">
        <v>87</v>
      </c>
      <c r="C30" s="57" t="s">
        <v>137</v>
      </c>
      <c r="D30" s="70">
        <v>1</v>
      </c>
      <c r="E30" s="70" t="s">
        <v>33</v>
      </c>
      <c r="F30" s="57"/>
      <c r="G30" s="57"/>
      <c r="H30" s="57"/>
      <c r="I30" s="57" t="s">
        <v>34</v>
      </c>
      <c r="J30" s="57">
        <f t="shared" si="0"/>
        <v>1</v>
      </c>
      <c r="K30" s="57" t="s">
        <v>35</v>
      </c>
      <c r="L30" s="57" t="s">
        <v>4</v>
      </c>
      <c r="M30" s="32"/>
      <c r="N30" s="31"/>
      <c r="O30" s="32"/>
      <c r="P30" s="33"/>
      <c r="Q30" s="31"/>
      <c r="R30" s="31"/>
      <c r="S30" s="33"/>
      <c r="T30" s="33"/>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5">
        <f t="shared" si="1"/>
        <v>0</v>
      </c>
      <c r="BB30" s="35">
        <f t="shared" si="2"/>
        <v>0</v>
      </c>
      <c r="BC30" s="36" t="str">
        <f t="shared" si="3"/>
        <v>INR Zero Only</v>
      </c>
      <c r="ID30" s="26"/>
      <c r="IE30" s="26"/>
      <c r="IF30" s="26"/>
      <c r="IG30" s="26"/>
      <c r="IH30" s="26"/>
    </row>
    <row r="31" spans="1:242" s="25" customFormat="1" ht="105" customHeight="1">
      <c r="A31" s="29">
        <v>19</v>
      </c>
      <c r="B31" s="83" t="s">
        <v>88</v>
      </c>
      <c r="C31" s="57" t="s">
        <v>138</v>
      </c>
      <c r="D31" s="70">
        <v>1</v>
      </c>
      <c r="E31" s="70" t="s">
        <v>33</v>
      </c>
      <c r="F31" s="57"/>
      <c r="G31" s="57"/>
      <c r="H31" s="57"/>
      <c r="I31" s="57" t="s">
        <v>34</v>
      </c>
      <c r="J31" s="57">
        <f t="shared" si="0"/>
        <v>1</v>
      </c>
      <c r="K31" s="57" t="s">
        <v>35</v>
      </c>
      <c r="L31" s="57" t="s">
        <v>4</v>
      </c>
      <c r="M31" s="32"/>
      <c r="N31" s="31"/>
      <c r="O31" s="32"/>
      <c r="P31" s="33"/>
      <c r="Q31" s="31"/>
      <c r="R31" s="31"/>
      <c r="S31" s="33"/>
      <c r="T31" s="33"/>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5">
        <f t="shared" si="1"/>
        <v>0</v>
      </c>
      <c r="BB31" s="35">
        <f t="shared" si="2"/>
        <v>0</v>
      </c>
      <c r="BC31" s="36" t="str">
        <f t="shared" si="3"/>
        <v>INR Zero Only</v>
      </c>
      <c r="ID31" s="26"/>
      <c r="IE31" s="26"/>
      <c r="IF31" s="26"/>
      <c r="IG31" s="26"/>
      <c r="IH31" s="26"/>
    </row>
    <row r="32" spans="1:242" s="25" customFormat="1" ht="51.75" customHeight="1">
      <c r="A32" s="29">
        <v>20</v>
      </c>
      <c r="B32" s="83" t="s">
        <v>89</v>
      </c>
      <c r="C32" s="57" t="s">
        <v>139</v>
      </c>
      <c r="D32" s="70">
        <v>1</v>
      </c>
      <c r="E32" s="70" t="s">
        <v>33</v>
      </c>
      <c r="F32" s="57"/>
      <c r="G32" s="57"/>
      <c r="H32" s="57"/>
      <c r="I32" s="57" t="s">
        <v>34</v>
      </c>
      <c r="J32" s="57">
        <f t="shared" si="0"/>
        <v>1</v>
      </c>
      <c r="K32" s="57" t="s">
        <v>35</v>
      </c>
      <c r="L32" s="57" t="s">
        <v>4</v>
      </c>
      <c r="M32" s="32"/>
      <c r="N32" s="31"/>
      <c r="O32" s="32"/>
      <c r="P32" s="33"/>
      <c r="Q32" s="31"/>
      <c r="R32" s="31"/>
      <c r="S32" s="33"/>
      <c r="T32" s="33"/>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5">
        <f t="shared" si="1"/>
        <v>0</v>
      </c>
      <c r="BB32" s="35">
        <f t="shared" si="2"/>
        <v>0</v>
      </c>
      <c r="BC32" s="36" t="str">
        <f t="shared" si="3"/>
        <v>INR Zero Only</v>
      </c>
      <c r="ID32" s="26"/>
      <c r="IE32" s="26"/>
      <c r="IF32" s="26"/>
      <c r="IG32" s="26"/>
      <c r="IH32" s="26"/>
    </row>
    <row r="33" spans="1:242" s="25" customFormat="1" ht="51.75" customHeight="1">
      <c r="A33" s="29">
        <v>21</v>
      </c>
      <c r="B33" s="83" t="s">
        <v>90</v>
      </c>
      <c r="C33" s="57" t="s">
        <v>140</v>
      </c>
      <c r="D33" s="70">
        <v>1</v>
      </c>
      <c r="E33" s="70" t="s">
        <v>33</v>
      </c>
      <c r="F33" s="57"/>
      <c r="G33" s="57"/>
      <c r="H33" s="57"/>
      <c r="I33" s="57" t="s">
        <v>34</v>
      </c>
      <c r="J33" s="57">
        <f t="shared" si="0"/>
        <v>1</v>
      </c>
      <c r="K33" s="57" t="s">
        <v>35</v>
      </c>
      <c r="L33" s="57" t="s">
        <v>4</v>
      </c>
      <c r="M33" s="32"/>
      <c r="N33" s="31"/>
      <c r="O33" s="32"/>
      <c r="P33" s="33"/>
      <c r="Q33" s="31"/>
      <c r="R33" s="31"/>
      <c r="S33" s="33"/>
      <c r="T33" s="33"/>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f t="shared" si="1"/>
        <v>0</v>
      </c>
      <c r="BB33" s="35">
        <f t="shared" si="2"/>
        <v>0</v>
      </c>
      <c r="BC33" s="36" t="str">
        <f t="shared" si="3"/>
        <v>INR Zero Only</v>
      </c>
      <c r="ID33" s="26"/>
      <c r="IE33" s="26"/>
      <c r="IF33" s="26"/>
      <c r="IG33" s="26"/>
      <c r="IH33" s="26"/>
    </row>
    <row r="34" spans="1:242" s="25" customFormat="1" ht="51.75" customHeight="1">
      <c r="A34" s="29">
        <v>22</v>
      </c>
      <c r="B34" s="83" t="s">
        <v>91</v>
      </c>
      <c r="C34" s="57" t="s">
        <v>141</v>
      </c>
      <c r="D34" s="70">
        <v>1</v>
      </c>
      <c r="E34" s="70" t="s">
        <v>33</v>
      </c>
      <c r="F34" s="57"/>
      <c r="G34" s="57"/>
      <c r="H34" s="57"/>
      <c r="I34" s="57" t="s">
        <v>34</v>
      </c>
      <c r="J34" s="57">
        <f t="shared" si="0"/>
        <v>1</v>
      </c>
      <c r="K34" s="57" t="s">
        <v>35</v>
      </c>
      <c r="L34" s="57" t="s">
        <v>4</v>
      </c>
      <c r="M34" s="32"/>
      <c r="N34" s="31"/>
      <c r="O34" s="32"/>
      <c r="P34" s="33"/>
      <c r="Q34" s="31"/>
      <c r="R34" s="31"/>
      <c r="S34" s="33"/>
      <c r="T34" s="33"/>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5">
        <f t="shared" si="1"/>
        <v>0</v>
      </c>
      <c r="BB34" s="35">
        <f t="shared" si="2"/>
        <v>0</v>
      </c>
      <c r="BC34" s="36" t="str">
        <f t="shared" si="3"/>
        <v>INR Zero Only</v>
      </c>
      <c r="ID34" s="26"/>
      <c r="IE34" s="26"/>
      <c r="IF34" s="26"/>
      <c r="IG34" s="26"/>
      <c r="IH34" s="26"/>
    </row>
    <row r="35" spans="1:242" s="25" customFormat="1" ht="51.75" customHeight="1">
      <c r="A35" s="29">
        <v>23</v>
      </c>
      <c r="B35" s="83" t="s">
        <v>92</v>
      </c>
      <c r="C35" s="57" t="s">
        <v>142</v>
      </c>
      <c r="D35" s="70">
        <v>1</v>
      </c>
      <c r="E35" s="70" t="s">
        <v>33</v>
      </c>
      <c r="F35" s="57"/>
      <c r="G35" s="57"/>
      <c r="H35" s="57"/>
      <c r="I35" s="57" t="s">
        <v>34</v>
      </c>
      <c r="J35" s="57">
        <f aca="true" t="shared" si="4" ref="J35:J48">IF(I35="Less(-)",-1,1)</f>
        <v>1</v>
      </c>
      <c r="K35" s="57" t="s">
        <v>35</v>
      </c>
      <c r="L35" s="57" t="s">
        <v>4</v>
      </c>
      <c r="M35" s="32"/>
      <c r="N35" s="31"/>
      <c r="O35" s="32"/>
      <c r="P35" s="33"/>
      <c r="Q35" s="31"/>
      <c r="R35" s="31"/>
      <c r="S35" s="33"/>
      <c r="T35" s="33"/>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5">
        <f aca="true" t="shared" si="5" ref="BA35:BA48">D35*M35</f>
        <v>0</v>
      </c>
      <c r="BB35" s="35">
        <f aca="true" t="shared" si="6" ref="BB35:BB48">BA35+(BA35*O35/100)</f>
        <v>0</v>
      </c>
      <c r="BC35" s="36" t="str">
        <f aca="true" t="shared" si="7" ref="BC35:BC48">SpellNumber(L35,BB35)</f>
        <v>INR Zero Only</v>
      </c>
      <c r="ID35" s="26"/>
      <c r="IE35" s="26"/>
      <c r="IF35" s="26"/>
      <c r="IG35" s="26"/>
      <c r="IH35" s="26"/>
    </row>
    <row r="36" spans="1:242" s="25" customFormat="1" ht="51.75" customHeight="1">
      <c r="A36" s="29">
        <v>24</v>
      </c>
      <c r="B36" s="83" t="s">
        <v>93</v>
      </c>
      <c r="C36" s="57" t="s">
        <v>143</v>
      </c>
      <c r="D36" s="70">
        <v>1</v>
      </c>
      <c r="E36" s="70" t="s">
        <v>33</v>
      </c>
      <c r="F36" s="57"/>
      <c r="G36" s="57"/>
      <c r="H36" s="57"/>
      <c r="I36" s="57" t="s">
        <v>34</v>
      </c>
      <c r="J36" s="57">
        <f t="shared" si="4"/>
        <v>1</v>
      </c>
      <c r="K36" s="57" t="s">
        <v>35</v>
      </c>
      <c r="L36" s="57" t="s">
        <v>4</v>
      </c>
      <c r="M36" s="32"/>
      <c r="N36" s="31"/>
      <c r="O36" s="32"/>
      <c r="P36" s="33"/>
      <c r="Q36" s="31"/>
      <c r="R36" s="31"/>
      <c r="S36" s="33"/>
      <c r="T36" s="33"/>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5">
        <f t="shared" si="5"/>
        <v>0</v>
      </c>
      <c r="BB36" s="35">
        <f t="shared" si="6"/>
        <v>0</v>
      </c>
      <c r="BC36" s="36" t="str">
        <f t="shared" si="7"/>
        <v>INR Zero Only</v>
      </c>
      <c r="ID36" s="26"/>
      <c r="IE36" s="26"/>
      <c r="IF36" s="26"/>
      <c r="IG36" s="26"/>
      <c r="IH36" s="26"/>
    </row>
    <row r="37" spans="1:242" s="25" customFormat="1" ht="51.75" customHeight="1">
      <c r="A37" s="29">
        <v>25</v>
      </c>
      <c r="B37" s="83" t="s">
        <v>94</v>
      </c>
      <c r="C37" s="57" t="s">
        <v>144</v>
      </c>
      <c r="D37" s="70">
        <v>1</v>
      </c>
      <c r="E37" s="70" t="s">
        <v>33</v>
      </c>
      <c r="F37" s="57"/>
      <c r="G37" s="57"/>
      <c r="H37" s="57"/>
      <c r="I37" s="57" t="s">
        <v>34</v>
      </c>
      <c r="J37" s="57">
        <f t="shared" si="4"/>
        <v>1</v>
      </c>
      <c r="K37" s="57" t="s">
        <v>35</v>
      </c>
      <c r="L37" s="57" t="s">
        <v>4</v>
      </c>
      <c r="M37" s="32"/>
      <c r="N37" s="31"/>
      <c r="O37" s="32"/>
      <c r="P37" s="33"/>
      <c r="Q37" s="31"/>
      <c r="R37" s="31"/>
      <c r="S37" s="33"/>
      <c r="T37" s="33"/>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5">
        <f t="shared" si="5"/>
        <v>0</v>
      </c>
      <c r="BB37" s="35">
        <f t="shared" si="6"/>
        <v>0</v>
      </c>
      <c r="BC37" s="36" t="str">
        <f t="shared" si="7"/>
        <v>INR Zero Only</v>
      </c>
      <c r="ID37" s="26"/>
      <c r="IE37" s="26"/>
      <c r="IF37" s="26"/>
      <c r="IG37" s="26"/>
      <c r="IH37" s="26"/>
    </row>
    <row r="38" spans="1:242" s="25" customFormat="1" ht="51.75" customHeight="1">
      <c r="A38" s="29">
        <v>26</v>
      </c>
      <c r="B38" s="83" t="s">
        <v>95</v>
      </c>
      <c r="C38" s="57" t="s">
        <v>145</v>
      </c>
      <c r="D38" s="70">
        <v>1</v>
      </c>
      <c r="E38" s="70" t="s">
        <v>33</v>
      </c>
      <c r="F38" s="57"/>
      <c r="G38" s="57"/>
      <c r="H38" s="57"/>
      <c r="I38" s="57" t="s">
        <v>34</v>
      </c>
      <c r="J38" s="57">
        <f t="shared" si="4"/>
        <v>1</v>
      </c>
      <c r="K38" s="57" t="s">
        <v>35</v>
      </c>
      <c r="L38" s="57" t="s">
        <v>4</v>
      </c>
      <c r="M38" s="32"/>
      <c r="N38" s="31"/>
      <c r="O38" s="32"/>
      <c r="P38" s="33"/>
      <c r="Q38" s="31"/>
      <c r="R38" s="31"/>
      <c r="S38" s="33"/>
      <c r="T38" s="33"/>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5">
        <f t="shared" si="5"/>
        <v>0</v>
      </c>
      <c r="BB38" s="35">
        <f t="shared" si="6"/>
        <v>0</v>
      </c>
      <c r="BC38" s="36" t="str">
        <f t="shared" si="7"/>
        <v>INR Zero Only</v>
      </c>
      <c r="ID38" s="26"/>
      <c r="IE38" s="26"/>
      <c r="IF38" s="26"/>
      <c r="IG38" s="26"/>
      <c r="IH38" s="26"/>
    </row>
    <row r="39" spans="1:242" s="25" customFormat="1" ht="51.75" customHeight="1">
      <c r="A39" s="29">
        <v>27</v>
      </c>
      <c r="B39" s="83" t="s">
        <v>96</v>
      </c>
      <c r="C39" s="57" t="s">
        <v>146</v>
      </c>
      <c r="D39" s="70">
        <v>1</v>
      </c>
      <c r="E39" s="70" t="s">
        <v>97</v>
      </c>
      <c r="F39" s="57"/>
      <c r="G39" s="57"/>
      <c r="H39" s="57"/>
      <c r="I39" s="57" t="s">
        <v>34</v>
      </c>
      <c r="J39" s="57">
        <f t="shared" si="4"/>
        <v>1</v>
      </c>
      <c r="K39" s="57" t="s">
        <v>35</v>
      </c>
      <c r="L39" s="57" t="s">
        <v>4</v>
      </c>
      <c r="M39" s="32"/>
      <c r="N39" s="31"/>
      <c r="O39" s="32"/>
      <c r="P39" s="33"/>
      <c r="Q39" s="31"/>
      <c r="R39" s="31"/>
      <c r="S39" s="33"/>
      <c r="T39" s="33"/>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5">
        <f t="shared" si="5"/>
        <v>0</v>
      </c>
      <c r="BB39" s="35">
        <f t="shared" si="6"/>
        <v>0</v>
      </c>
      <c r="BC39" s="36" t="str">
        <f t="shared" si="7"/>
        <v>INR Zero Only</v>
      </c>
      <c r="ID39" s="26"/>
      <c r="IE39" s="26"/>
      <c r="IF39" s="26"/>
      <c r="IG39" s="26"/>
      <c r="IH39" s="26"/>
    </row>
    <row r="40" spans="1:242" s="25" customFormat="1" ht="51.75" customHeight="1">
      <c r="A40" s="29">
        <v>28</v>
      </c>
      <c r="B40" s="84" t="s">
        <v>98</v>
      </c>
      <c r="C40" s="57" t="s">
        <v>147</v>
      </c>
      <c r="D40" s="71">
        <v>1</v>
      </c>
      <c r="E40" s="71" t="s">
        <v>33</v>
      </c>
      <c r="F40" s="57"/>
      <c r="G40" s="57"/>
      <c r="H40" s="57"/>
      <c r="I40" s="57" t="s">
        <v>34</v>
      </c>
      <c r="J40" s="57">
        <f t="shared" si="4"/>
        <v>1</v>
      </c>
      <c r="K40" s="57" t="s">
        <v>35</v>
      </c>
      <c r="L40" s="57" t="s">
        <v>4</v>
      </c>
      <c r="M40" s="32"/>
      <c r="N40" s="31"/>
      <c r="O40" s="32"/>
      <c r="P40" s="33"/>
      <c r="Q40" s="31"/>
      <c r="R40" s="31"/>
      <c r="S40" s="33"/>
      <c r="T40" s="33"/>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5">
        <f t="shared" si="5"/>
        <v>0</v>
      </c>
      <c r="BB40" s="35">
        <f t="shared" si="6"/>
        <v>0</v>
      </c>
      <c r="BC40" s="36" t="str">
        <f t="shared" si="7"/>
        <v>INR Zero Only</v>
      </c>
      <c r="ID40" s="26"/>
      <c r="IE40" s="26"/>
      <c r="IF40" s="26"/>
      <c r="IG40" s="26"/>
      <c r="IH40" s="26"/>
    </row>
    <row r="41" spans="1:242" s="25" customFormat="1" ht="51.75" customHeight="1">
      <c r="A41" s="29">
        <v>29</v>
      </c>
      <c r="B41" s="84" t="s">
        <v>100</v>
      </c>
      <c r="C41" s="57" t="s">
        <v>148</v>
      </c>
      <c r="D41" s="71">
        <v>1</v>
      </c>
      <c r="E41" s="71" t="s">
        <v>33</v>
      </c>
      <c r="F41" s="57"/>
      <c r="G41" s="57"/>
      <c r="H41" s="57"/>
      <c r="I41" s="57" t="s">
        <v>34</v>
      </c>
      <c r="J41" s="57">
        <f t="shared" si="4"/>
        <v>1</v>
      </c>
      <c r="K41" s="57" t="s">
        <v>35</v>
      </c>
      <c r="L41" s="57" t="s">
        <v>4</v>
      </c>
      <c r="M41" s="32"/>
      <c r="N41" s="31"/>
      <c r="O41" s="32"/>
      <c r="P41" s="33"/>
      <c r="Q41" s="31"/>
      <c r="R41" s="31"/>
      <c r="S41" s="33"/>
      <c r="T41" s="33"/>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5">
        <f t="shared" si="5"/>
        <v>0</v>
      </c>
      <c r="BB41" s="35">
        <f t="shared" si="6"/>
        <v>0</v>
      </c>
      <c r="BC41" s="36" t="str">
        <f t="shared" si="7"/>
        <v>INR Zero Only</v>
      </c>
      <c r="ID41" s="26"/>
      <c r="IE41" s="26"/>
      <c r="IF41" s="26"/>
      <c r="IG41" s="26"/>
      <c r="IH41" s="26"/>
    </row>
    <row r="42" spans="1:242" s="25" customFormat="1" ht="51.75" customHeight="1">
      <c r="A42" s="29">
        <v>30</v>
      </c>
      <c r="B42" s="84" t="s">
        <v>183</v>
      </c>
      <c r="C42" s="57" t="s">
        <v>149</v>
      </c>
      <c r="D42" s="71">
        <v>1</v>
      </c>
      <c r="E42" s="71" t="s">
        <v>33</v>
      </c>
      <c r="F42" s="57"/>
      <c r="G42" s="57"/>
      <c r="H42" s="57"/>
      <c r="I42" s="57" t="s">
        <v>34</v>
      </c>
      <c r="J42" s="57">
        <f t="shared" si="4"/>
        <v>1</v>
      </c>
      <c r="K42" s="57" t="s">
        <v>35</v>
      </c>
      <c r="L42" s="57" t="s">
        <v>4</v>
      </c>
      <c r="M42" s="32"/>
      <c r="N42" s="31"/>
      <c r="O42" s="32"/>
      <c r="P42" s="33"/>
      <c r="Q42" s="31"/>
      <c r="R42" s="31"/>
      <c r="S42" s="33"/>
      <c r="T42" s="33"/>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5">
        <f t="shared" si="5"/>
        <v>0</v>
      </c>
      <c r="BB42" s="35">
        <f t="shared" si="6"/>
        <v>0</v>
      </c>
      <c r="BC42" s="36" t="str">
        <f t="shared" si="7"/>
        <v>INR Zero Only</v>
      </c>
      <c r="ID42" s="26"/>
      <c r="IE42" s="26"/>
      <c r="IF42" s="26"/>
      <c r="IG42" s="26"/>
      <c r="IH42" s="26"/>
    </row>
    <row r="43" spans="1:242" s="25" customFormat="1" ht="51.75" customHeight="1">
      <c r="A43" s="29">
        <v>31</v>
      </c>
      <c r="B43" s="84" t="s">
        <v>101</v>
      </c>
      <c r="C43" s="57" t="s">
        <v>150</v>
      </c>
      <c r="D43" s="71">
        <v>1</v>
      </c>
      <c r="E43" s="71" t="s">
        <v>33</v>
      </c>
      <c r="F43" s="57"/>
      <c r="G43" s="57"/>
      <c r="H43" s="57"/>
      <c r="I43" s="57" t="s">
        <v>34</v>
      </c>
      <c r="J43" s="57">
        <f t="shared" si="4"/>
        <v>1</v>
      </c>
      <c r="K43" s="57" t="s">
        <v>35</v>
      </c>
      <c r="L43" s="57" t="s">
        <v>4</v>
      </c>
      <c r="M43" s="32"/>
      <c r="N43" s="31"/>
      <c r="O43" s="32"/>
      <c r="P43" s="33"/>
      <c r="Q43" s="31"/>
      <c r="R43" s="31"/>
      <c r="S43" s="33"/>
      <c r="T43" s="33"/>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5">
        <f t="shared" si="5"/>
        <v>0</v>
      </c>
      <c r="BB43" s="35">
        <f t="shared" si="6"/>
        <v>0</v>
      </c>
      <c r="BC43" s="36" t="str">
        <f t="shared" si="7"/>
        <v>INR Zero Only</v>
      </c>
      <c r="ID43" s="26"/>
      <c r="IE43" s="26"/>
      <c r="IF43" s="26"/>
      <c r="IG43" s="26"/>
      <c r="IH43" s="26"/>
    </row>
    <row r="44" spans="1:242" s="25" customFormat="1" ht="51.75" customHeight="1">
      <c r="A44" s="29">
        <v>32</v>
      </c>
      <c r="B44" s="84" t="s">
        <v>102</v>
      </c>
      <c r="C44" s="57" t="s">
        <v>151</v>
      </c>
      <c r="D44" s="71">
        <v>1</v>
      </c>
      <c r="E44" s="71" t="s">
        <v>33</v>
      </c>
      <c r="F44" s="57"/>
      <c r="G44" s="57"/>
      <c r="H44" s="57"/>
      <c r="I44" s="57" t="s">
        <v>34</v>
      </c>
      <c r="J44" s="57">
        <f t="shared" si="4"/>
        <v>1</v>
      </c>
      <c r="K44" s="57" t="s">
        <v>35</v>
      </c>
      <c r="L44" s="57" t="s">
        <v>4</v>
      </c>
      <c r="M44" s="32"/>
      <c r="N44" s="31"/>
      <c r="O44" s="32"/>
      <c r="P44" s="33"/>
      <c r="Q44" s="31"/>
      <c r="R44" s="31"/>
      <c r="S44" s="33"/>
      <c r="T44" s="33"/>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5">
        <f t="shared" si="5"/>
        <v>0</v>
      </c>
      <c r="BB44" s="35">
        <f t="shared" si="6"/>
        <v>0</v>
      </c>
      <c r="BC44" s="36" t="str">
        <f t="shared" si="7"/>
        <v>INR Zero Only</v>
      </c>
      <c r="ID44" s="26"/>
      <c r="IE44" s="26"/>
      <c r="IF44" s="26"/>
      <c r="IG44" s="26"/>
      <c r="IH44" s="26"/>
    </row>
    <row r="45" spans="1:242" s="25" customFormat="1" ht="51.75" customHeight="1">
      <c r="A45" s="29">
        <v>33</v>
      </c>
      <c r="B45" s="85" t="s">
        <v>184</v>
      </c>
      <c r="C45" s="57" t="s">
        <v>152</v>
      </c>
      <c r="D45" s="69">
        <v>1</v>
      </c>
      <c r="E45" s="69" t="s">
        <v>33</v>
      </c>
      <c r="F45" s="57"/>
      <c r="G45" s="57"/>
      <c r="H45" s="57"/>
      <c r="I45" s="57" t="s">
        <v>34</v>
      </c>
      <c r="J45" s="57">
        <f t="shared" si="4"/>
        <v>1</v>
      </c>
      <c r="K45" s="57" t="s">
        <v>35</v>
      </c>
      <c r="L45" s="57" t="s">
        <v>4</v>
      </c>
      <c r="M45" s="32"/>
      <c r="N45" s="31"/>
      <c r="O45" s="32"/>
      <c r="P45" s="33"/>
      <c r="Q45" s="31"/>
      <c r="R45" s="31"/>
      <c r="S45" s="33"/>
      <c r="T45" s="33"/>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5">
        <f t="shared" si="5"/>
        <v>0</v>
      </c>
      <c r="BB45" s="35">
        <f t="shared" si="6"/>
        <v>0</v>
      </c>
      <c r="BC45" s="36" t="str">
        <f t="shared" si="7"/>
        <v>INR Zero Only</v>
      </c>
      <c r="ID45" s="26"/>
      <c r="IE45" s="26"/>
      <c r="IF45" s="26"/>
      <c r="IG45" s="26"/>
      <c r="IH45" s="26"/>
    </row>
    <row r="46" spans="1:242" s="25" customFormat="1" ht="51.75" customHeight="1">
      <c r="A46" s="29">
        <v>34</v>
      </c>
      <c r="B46" s="85" t="s">
        <v>185</v>
      </c>
      <c r="C46" s="57" t="s">
        <v>153</v>
      </c>
      <c r="D46" s="69">
        <v>1</v>
      </c>
      <c r="E46" s="69" t="s">
        <v>33</v>
      </c>
      <c r="F46" s="57"/>
      <c r="G46" s="57"/>
      <c r="H46" s="57"/>
      <c r="I46" s="57" t="s">
        <v>34</v>
      </c>
      <c r="J46" s="57">
        <f t="shared" si="4"/>
        <v>1</v>
      </c>
      <c r="K46" s="57" t="s">
        <v>35</v>
      </c>
      <c r="L46" s="57" t="s">
        <v>4</v>
      </c>
      <c r="M46" s="32"/>
      <c r="N46" s="31"/>
      <c r="O46" s="32"/>
      <c r="P46" s="33"/>
      <c r="Q46" s="31"/>
      <c r="R46" s="31"/>
      <c r="S46" s="33"/>
      <c r="T46" s="33"/>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5">
        <f t="shared" si="5"/>
        <v>0</v>
      </c>
      <c r="BB46" s="35">
        <f t="shared" si="6"/>
        <v>0</v>
      </c>
      <c r="BC46" s="36" t="str">
        <f t="shared" si="7"/>
        <v>INR Zero Only</v>
      </c>
      <c r="ID46" s="26"/>
      <c r="IE46" s="26"/>
      <c r="IF46" s="26"/>
      <c r="IG46" s="26"/>
      <c r="IH46" s="26"/>
    </row>
    <row r="47" spans="1:242" s="25" customFormat="1" ht="51.75" customHeight="1">
      <c r="A47" s="29">
        <v>35</v>
      </c>
      <c r="B47" s="84" t="s">
        <v>103</v>
      </c>
      <c r="C47" s="57" t="s">
        <v>154</v>
      </c>
      <c r="D47" s="69">
        <v>1</v>
      </c>
      <c r="E47" s="69" t="s">
        <v>33</v>
      </c>
      <c r="F47" s="57"/>
      <c r="G47" s="57"/>
      <c r="H47" s="57"/>
      <c r="I47" s="57" t="s">
        <v>34</v>
      </c>
      <c r="J47" s="57">
        <f t="shared" si="4"/>
        <v>1</v>
      </c>
      <c r="K47" s="57" t="s">
        <v>35</v>
      </c>
      <c r="L47" s="57" t="s">
        <v>4</v>
      </c>
      <c r="M47" s="32"/>
      <c r="N47" s="31"/>
      <c r="O47" s="32"/>
      <c r="P47" s="33"/>
      <c r="Q47" s="31"/>
      <c r="R47" s="31"/>
      <c r="S47" s="33"/>
      <c r="T47" s="33"/>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5">
        <f t="shared" si="5"/>
        <v>0</v>
      </c>
      <c r="BB47" s="35">
        <f t="shared" si="6"/>
        <v>0</v>
      </c>
      <c r="BC47" s="36" t="str">
        <f t="shared" si="7"/>
        <v>INR Zero Only</v>
      </c>
      <c r="ID47" s="26"/>
      <c r="IE47" s="26"/>
      <c r="IF47" s="26"/>
      <c r="IG47" s="26"/>
      <c r="IH47" s="26"/>
    </row>
    <row r="48" spans="1:242" s="25" customFormat="1" ht="51.75" customHeight="1">
      <c r="A48" s="29">
        <v>36</v>
      </c>
      <c r="B48" s="84" t="s">
        <v>98</v>
      </c>
      <c r="C48" s="57" t="s">
        <v>155</v>
      </c>
      <c r="D48" s="71">
        <v>1</v>
      </c>
      <c r="E48" s="71" t="s">
        <v>33</v>
      </c>
      <c r="F48" s="57"/>
      <c r="G48" s="57"/>
      <c r="H48" s="57"/>
      <c r="I48" s="57" t="s">
        <v>34</v>
      </c>
      <c r="J48" s="57">
        <f t="shared" si="4"/>
        <v>1</v>
      </c>
      <c r="K48" s="57" t="s">
        <v>35</v>
      </c>
      <c r="L48" s="57" t="s">
        <v>4</v>
      </c>
      <c r="M48" s="32"/>
      <c r="N48" s="31"/>
      <c r="O48" s="32"/>
      <c r="P48" s="33"/>
      <c r="Q48" s="31"/>
      <c r="R48" s="31"/>
      <c r="S48" s="33"/>
      <c r="T48" s="33"/>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5">
        <f t="shared" si="5"/>
        <v>0</v>
      </c>
      <c r="BB48" s="35">
        <f t="shared" si="6"/>
        <v>0</v>
      </c>
      <c r="BC48" s="36" t="str">
        <f t="shared" si="7"/>
        <v>INR Zero Only</v>
      </c>
      <c r="ID48" s="26"/>
      <c r="IE48" s="26"/>
      <c r="IF48" s="26"/>
      <c r="IG48" s="26"/>
      <c r="IH48" s="26"/>
    </row>
    <row r="49" spans="1:242" s="25" customFormat="1" ht="51.75" customHeight="1">
      <c r="A49" s="29">
        <v>37</v>
      </c>
      <c r="B49" s="85" t="s">
        <v>99</v>
      </c>
      <c r="C49" s="57" t="s">
        <v>156</v>
      </c>
      <c r="D49" s="71">
        <v>1</v>
      </c>
      <c r="E49" s="71" t="s">
        <v>66</v>
      </c>
      <c r="F49" s="57"/>
      <c r="G49" s="57"/>
      <c r="H49" s="57"/>
      <c r="I49" s="57" t="s">
        <v>34</v>
      </c>
      <c r="J49" s="57">
        <f t="shared" si="0"/>
        <v>1</v>
      </c>
      <c r="K49" s="57" t="s">
        <v>35</v>
      </c>
      <c r="L49" s="57" t="s">
        <v>4</v>
      </c>
      <c r="M49" s="32"/>
      <c r="N49" s="31"/>
      <c r="O49" s="32"/>
      <c r="P49" s="33"/>
      <c r="Q49" s="31"/>
      <c r="R49" s="31"/>
      <c r="S49" s="33"/>
      <c r="T49" s="33"/>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5">
        <f t="shared" si="1"/>
        <v>0</v>
      </c>
      <c r="BB49" s="35">
        <f t="shared" si="2"/>
        <v>0</v>
      </c>
      <c r="BC49" s="36" t="str">
        <f t="shared" si="3"/>
        <v>INR Zero Only</v>
      </c>
      <c r="ID49" s="26"/>
      <c r="IE49" s="26"/>
      <c r="IF49" s="26"/>
      <c r="IG49" s="26"/>
      <c r="IH49" s="26"/>
    </row>
    <row r="50" spans="1:242" s="25" customFormat="1" ht="75" customHeight="1">
      <c r="A50" s="29">
        <v>38</v>
      </c>
      <c r="B50" s="83" t="s">
        <v>104</v>
      </c>
      <c r="C50" s="57" t="s">
        <v>157</v>
      </c>
      <c r="D50" s="70">
        <v>1</v>
      </c>
      <c r="E50" s="70" t="s">
        <v>33</v>
      </c>
      <c r="F50" s="57"/>
      <c r="G50" s="57"/>
      <c r="H50" s="57"/>
      <c r="I50" s="57" t="s">
        <v>34</v>
      </c>
      <c r="J50" s="57">
        <f aca="true" t="shared" si="8" ref="J50:J74">IF(I50="Less(-)",-1,1)</f>
        <v>1</v>
      </c>
      <c r="K50" s="57" t="s">
        <v>35</v>
      </c>
      <c r="L50" s="57" t="s">
        <v>4</v>
      </c>
      <c r="M50" s="32"/>
      <c r="N50" s="31"/>
      <c r="O50" s="32"/>
      <c r="P50" s="33"/>
      <c r="Q50" s="31"/>
      <c r="R50" s="31"/>
      <c r="S50" s="33"/>
      <c r="T50" s="33"/>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5">
        <f aca="true" t="shared" si="9" ref="BA50:BA74">D50*M50</f>
        <v>0</v>
      </c>
      <c r="BB50" s="35">
        <f aca="true" t="shared" si="10" ref="BB50:BB74">BA50+(BA50*O50/100)</f>
        <v>0</v>
      </c>
      <c r="BC50" s="36" t="str">
        <f aca="true" t="shared" si="11" ref="BC50:BC74">SpellNumber(L50,BB50)</f>
        <v>INR Zero Only</v>
      </c>
      <c r="ID50" s="26"/>
      <c r="IE50" s="26"/>
      <c r="IF50" s="26"/>
      <c r="IG50" s="26"/>
      <c r="IH50" s="26"/>
    </row>
    <row r="51" spans="1:242" s="25" customFormat="1" ht="51.75" customHeight="1">
      <c r="A51" s="29">
        <v>39</v>
      </c>
      <c r="B51" s="86" t="s">
        <v>105</v>
      </c>
      <c r="C51" s="57" t="s">
        <v>158</v>
      </c>
      <c r="D51" s="70">
        <v>1</v>
      </c>
      <c r="E51" s="70" t="s">
        <v>66</v>
      </c>
      <c r="F51" s="57"/>
      <c r="G51" s="57"/>
      <c r="H51" s="57"/>
      <c r="I51" s="57" t="s">
        <v>34</v>
      </c>
      <c r="J51" s="57">
        <f t="shared" si="8"/>
        <v>1</v>
      </c>
      <c r="K51" s="57" t="s">
        <v>35</v>
      </c>
      <c r="L51" s="57" t="s">
        <v>4</v>
      </c>
      <c r="M51" s="32"/>
      <c r="N51" s="31"/>
      <c r="O51" s="32"/>
      <c r="P51" s="33"/>
      <c r="Q51" s="31"/>
      <c r="R51" s="31"/>
      <c r="S51" s="33"/>
      <c r="T51" s="33"/>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5">
        <f t="shared" si="9"/>
        <v>0</v>
      </c>
      <c r="BB51" s="35">
        <f t="shared" si="10"/>
        <v>0</v>
      </c>
      <c r="BC51" s="36" t="str">
        <f t="shared" si="11"/>
        <v>INR Zero Only</v>
      </c>
      <c r="ID51" s="26"/>
      <c r="IE51" s="26"/>
      <c r="IF51" s="26"/>
      <c r="IG51" s="26"/>
      <c r="IH51" s="26"/>
    </row>
    <row r="52" spans="1:242" s="25" customFormat="1" ht="51.75" customHeight="1">
      <c r="A52" s="29">
        <v>40</v>
      </c>
      <c r="B52" s="86" t="s">
        <v>106</v>
      </c>
      <c r="C52" s="57" t="s">
        <v>159</v>
      </c>
      <c r="D52" s="70">
        <v>1</v>
      </c>
      <c r="E52" s="70" t="s">
        <v>33</v>
      </c>
      <c r="F52" s="57"/>
      <c r="G52" s="57"/>
      <c r="H52" s="57"/>
      <c r="I52" s="57" t="s">
        <v>34</v>
      </c>
      <c r="J52" s="57">
        <f t="shared" si="8"/>
        <v>1</v>
      </c>
      <c r="K52" s="57" t="s">
        <v>35</v>
      </c>
      <c r="L52" s="57" t="s">
        <v>4</v>
      </c>
      <c r="M52" s="32"/>
      <c r="N52" s="31"/>
      <c r="O52" s="32"/>
      <c r="P52" s="33"/>
      <c r="Q52" s="31"/>
      <c r="R52" s="31"/>
      <c r="S52" s="33"/>
      <c r="T52" s="33"/>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5">
        <f t="shared" si="9"/>
        <v>0</v>
      </c>
      <c r="BB52" s="35">
        <f t="shared" si="10"/>
        <v>0</v>
      </c>
      <c r="BC52" s="36" t="str">
        <f t="shared" si="11"/>
        <v>INR Zero Only</v>
      </c>
      <c r="ID52" s="26"/>
      <c r="IE52" s="26"/>
      <c r="IF52" s="26"/>
      <c r="IG52" s="26"/>
      <c r="IH52" s="26"/>
    </row>
    <row r="53" spans="1:242" s="25" customFormat="1" ht="51.75" customHeight="1">
      <c r="A53" s="29">
        <v>41</v>
      </c>
      <c r="B53" s="83" t="s">
        <v>107</v>
      </c>
      <c r="C53" s="57" t="s">
        <v>160</v>
      </c>
      <c r="D53" s="70">
        <v>1</v>
      </c>
      <c r="E53" s="70" t="s">
        <v>33</v>
      </c>
      <c r="F53" s="57"/>
      <c r="G53" s="57"/>
      <c r="H53" s="57"/>
      <c r="I53" s="57" t="s">
        <v>34</v>
      </c>
      <c r="J53" s="57">
        <f t="shared" si="8"/>
        <v>1</v>
      </c>
      <c r="K53" s="57" t="s">
        <v>35</v>
      </c>
      <c r="L53" s="57" t="s">
        <v>4</v>
      </c>
      <c r="M53" s="32"/>
      <c r="N53" s="31"/>
      <c r="O53" s="32"/>
      <c r="P53" s="33"/>
      <c r="Q53" s="31"/>
      <c r="R53" s="31"/>
      <c r="S53" s="33"/>
      <c r="T53" s="33"/>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5">
        <f t="shared" si="9"/>
        <v>0</v>
      </c>
      <c r="BB53" s="35">
        <f t="shared" si="10"/>
        <v>0</v>
      </c>
      <c r="BC53" s="36" t="str">
        <f t="shared" si="11"/>
        <v>INR Zero Only</v>
      </c>
      <c r="ID53" s="26"/>
      <c r="IE53" s="26"/>
      <c r="IF53" s="26"/>
      <c r="IG53" s="26"/>
      <c r="IH53" s="26"/>
    </row>
    <row r="54" spans="1:242" s="25" customFormat="1" ht="51.75" customHeight="1">
      <c r="A54" s="29">
        <v>42</v>
      </c>
      <c r="B54" s="83" t="s">
        <v>108</v>
      </c>
      <c r="C54" s="57" t="s">
        <v>161</v>
      </c>
      <c r="D54" s="70">
        <v>1</v>
      </c>
      <c r="E54" s="70" t="s">
        <v>33</v>
      </c>
      <c r="F54" s="57"/>
      <c r="G54" s="57"/>
      <c r="H54" s="57"/>
      <c r="I54" s="57" t="s">
        <v>34</v>
      </c>
      <c r="J54" s="57">
        <f t="shared" si="8"/>
        <v>1</v>
      </c>
      <c r="K54" s="57" t="s">
        <v>35</v>
      </c>
      <c r="L54" s="57" t="s">
        <v>4</v>
      </c>
      <c r="M54" s="32"/>
      <c r="N54" s="31"/>
      <c r="O54" s="32"/>
      <c r="P54" s="33"/>
      <c r="Q54" s="31"/>
      <c r="R54" s="31"/>
      <c r="S54" s="33"/>
      <c r="T54" s="33"/>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5">
        <f t="shared" si="9"/>
        <v>0</v>
      </c>
      <c r="BB54" s="35">
        <f t="shared" si="10"/>
        <v>0</v>
      </c>
      <c r="BC54" s="36" t="str">
        <f t="shared" si="11"/>
        <v>INR Zero Only</v>
      </c>
      <c r="ID54" s="26"/>
      <c r="IE54" s="26"/>
      <c r="IF54" s="26"/>
      <c r="IG54" s="26"/>
      <c r="IH54" s="26"/>
    </row>
    <row r="55" spans="1:242" s="25" customFormat="1" ht="51.75" customHeight="1">
      <c r="A55" s="29">
        <v>43</v>
      </c>
      <c r="B55" s="84" t="s">
        <v>109</v>
      </c>
      <c r="C55" s="57" t="s">
        <v>162</v>
      </c>
      <c r="D55" s="71">
        <v>1</v>
      </c>
      <c r="E55" s="71" t="s">
        <v>33</v>
      </c>
      <c r="F55" s="57"/>
      <c r="G55" s="57"/>
      <c r="H55" s="57"/>
      <c r="I55" s="57" t="s">
        <v>34</v>
      </c>
      <c r="J55" s="57">
        <f t="shared" si="8"/>
        <v>1</v>
      </c>
      <c r="K55" s="57" t="s">
        <v>35</v>
      </c>
      <c r="L55" s="57" t="s">
        <v>4</v>
      </c>
      <c r="M55" s="32"/>
      <c r="N55" s="31"/>
      <c r="O55" s="32"/>
      <c r="P55" s="33"/>
      <c r="Q55" s="31"/>
      <c r="R55" s="31"/>
      <c r="S55" s="33"/>
      <c r="T55" s="33"/>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5">
        <f t="shared" si="9"/>
        <v>0</v>
      </c>
      <c r="BB55" s="35">
        <f t="shared" si="10"/>
        <v>0</v>
      </c>
      <c r="BC55" s="36" t="str">
        <f t="shared" si="11"/>
        <v>INR Zero Only</v>
      </c>
      <c r="ID55" s="26"/>
      <c r="IE55" s="26"/>
      <c r="IF55" s="26"/>
      <c r="IG55" s="26"/>
      <c r="IH55" s="26"/>
    </row>
    <row r="56" spans="1:242" s="25" customFormat="1" ht="51.75" customHeight="1">
      <c r="A56" s="29">
        <v>44</v>
      </c>
      <c r="B56" s="87" t="s">
        <v>110</v>
      </c>
      <c r="C56" s="57" t="s">
        <v>163</v>
      </c>
      <c r="D56" s="72">
        <v>150</v>
      </c>
      <c r="E56" s="72" t="s">
        <v>113</v>
      </c>
      <c r="F56" s="57"/>
      <c r="G56" s="57"/>
      <c r="H56" s="57"/>
      <c r="I56" s="57" t="s">
        <v>34</v>
      </c>
      <c r="J56" s="57">
        <f t="shared" si="8"/>
        <v>1</v>
      </c>
      <c r="K56" s="57" t="s">
        <v>35</v>
      </c>
      <c r="L56" s="57" t="s">
        <v>4</v>
      </c>
      <c r="M56" s="32"/>
      <c r="N56" s="31"/>
      <c r="O56" s="32"/>
      <c r="P56" s="33"/>
      <c r="Q56" s="31"/>
      <c r="R56" s="31"/>
      <c r="S56" s="33"/>
      <c r="T56" s="33"/>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5">
        <f t="shared" si="9"/>
        <v>0</v>
      </c>
      <c r="BB56" s="35">
        <f t="shared" si="10"/>
        <v>0</v>
      </c>
      <c r="BC56" s="36" t="str">
        <f t="shared" si="11"/>
        <v>INR Zero Only</v>
      </c>
      <c r="ID56" s="26"/>
      <c r="IE56" s="26"/>
      <c r="IF56" s="26"/>
      <c r="IG56" s="26"/>
      <c r="IH56" s="26"/>
    </row>
    <row r="57" spans="1:242" s="25" customFormat="1" ht="51.75" customHeight="1">
      <c r="A57" s="29">
        <v>45</v>
      </c>
      <c r="B57" s="88" t="s">
        <v>111</v>
      </c>
      <c r="C57" s="57" t="s">
        <v>164</v>
      </c>
      <c r="D57" s="72">
        <v>2</v>
      </c>
      <c r="E57" s="72" t="s">
        <v>33</v>
      </c>
      <c r="F57" s="57"/>
      <c r="G57" s="57"/>
      <c r="H57" s="57"/>
      <c r="I57" s="57" t="s">
        <v>34</v>
      </c>
      <c r="J57" s="57">
        <f t="shared" si="8"/>
        <v>1</v>
      </c>
      <c r="K57" s="57" t="s">
        <v>35</v>
      </c>
      <c r="L57" s="57" t="s">
        <v>4</v>
      </c>
      <c r="M57" s="32"/>
      <c r="N57" s="31"/>
      <c r="O57" s="32"/>
      <c r="P57" s="33"/>
      <c r="Q57" s="31"/>
      <c r="R57" s="31"/>
      <c r="S57" s="33"/>
      <c r="T57" s="33"/>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5">
        <f t="shared" si="9"/>
        <v>0</v>
      </c>
      <c r="BB57" s="35">
        <f t="shared" si="10"/>
        <v>0</v>
      </c>
      <c r="BC57" s="36" t="str">
        <f t="shared" si="11"/>
        <v>INR Zero Only</v>
      </c>
      <c r="ID57" s="26"/>
      <c r="IE57" s="26"/>
      <c r="IF57" s="26"/>
      <c r="IG57" s="26"/>
      <c r="IH57" s="26"/>
    </row>
    <row r="58" spans="1:242" s="25" customFormat="1" ht="51.75" customHeight="1">
      <c r="A58" s="29">
        <v>46</v>
      </c>
      <c r="B58" s="88" t="s">
        <v>112</v>
      </c>
      <c r="C58" s="57" t="s">
        <v>165</v>
      </c>
      <c r="D58" s="72">
        <v>1</v>
      </c>
      <c r="E58" s="72" t="s">
        <v>33</v>
      </c>
      <c r="F58" s="57"/>
      <c r="G58" s="57"/>
      <c r="H58" s="57"/>
      <c r="I58" s="57" t="s">
        <v>34</v>
      </c>
      <c r="J58" s="57">
        <f t="shared" si="8"/>
        <v>1</v>
      </c>
      <c r="K58" s="57" t="s">
        <v>35</v>
      </c>
      <c r="L58" s="57" t="s">
        <v>4</v>
      </c>
      <c r="M58" s="32"/>
      <c r="N58" s="31"/>
      <c r="O58" s="32"/>
      <c r="P58" s="33"/>
      <c r="Q58" s="31"/>
      <c r="R58" s="31"/>
      <c r="S58" s="33"/>
      <c r="T58" s="33"/>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5">
        <f t="shared" si="9"/>
        <v>0</v>
      </c>
      <c r="BB58" s="35">
        <f t="shared" si="10"/>
        <v>0</v>
      </c>
      <c r="BC58" s="36" t="str">
        <f t="shared" si="11"/>
        <v>INR Zero Only</v>
      </c>
      <c r="ID58" s="26"/>
      <c r="IE58" s="26"/>
      <c r="IF58" s="26"/>
      <c r="IG58" s="26"/>
      <c r="IH58" s="26"/>
    </row>
    <row r="59" spans="1:242" s="25" customFormat="1" ht="51.75" customHeight="1">
      <c r="A59" s="29">
        <v>47</v>
      </c>
      <c r="B59" s="89" t="s">
        <v>114</v>
      </c>
      <c r="C59" s="57" t="s">
        <v>166</v>
      </c>
      <c r="D59" s="73">
        <v>3</v>
      </c>
      <c r="E59" s="71" t="s">
        <v>130</v>
      </c>
      <c r="F59" s="57"/>
      <c r="G59" s="57"/>
      <c r="H59" s="57"/>
      <c r="I59" s="57" t="s">
        <v>34</v>
      </c>
      <c r="J59" s="57">
        <f t="shared" si="8"/>
        <v>1</v>
      </c>
      <c r="K59" s="57" t="s">
        <v>35</v>
      </c>
      <c r="L59" s="57" t="s">
        <v>4</v>
      </c>
      <c r="M59" s="32"/>
      <c r="N59" s="31"/>
      <c r="O59" s="32"/>
      <c r="P59" s="33"/>
      <c r="Q59" s="31"/>
      <c r="R59" s="31"/>
      <c r="S59" s="33"/>
      <c r="T59" s="33"/>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5">
        <f t="shared" si="9"/>
        <v>0</v>
      </c>
      <c r="BB59" s="35">
        <f t="shared" si="10"/>
        <v>0</v>
      </c>
      <c r="BC59" s="36" t="str">
        <f t="shared" si="11"/>
        <v>INR Zero Only</v>
      </c>
      <c r="ID59" s="26"/>
      <c r="IE59" s="26"/>
      <c r="IF59" s="26"/>
      <c r="IG59" s="26"/>
      <c r="IH59" s="26"/>
    </row>
    <row r="60" spans="1:242" s="25" customFormat="1" ht="51.75" customHeight="1">
      <c r="A60" s="29">
        <v>48</v>
      </c>
      <c r="B60" s="89" t="s">
        <v>115</v>
      </c>
      <c r="C60" s="57" t="s">
        <v>167</v>
      </c>
      <c r="D60" s="73">
        <v>45</v>
      </c>
      <c r="E60" s="71" t="s">
        <v>130</v>
      </c>
      <c r="F60" s="57"/>
      <c r="G60" s="57"/>
      <c r="H60" s="57"/>
      <c r="I60" s="57" t="s">
        <v>34</v>
      </c>
      <c r="J60" s="57">
        <f t="shared" si="8"/>
        <v>1</v>
      </c>
      <c r="K60" s="57" t="s">
        <v>35</v>
      </c>
      <c r="L60" s="57" t="s">
        <v>4</v>
      </c>
      <c r="M60" s="32"/>
      <c r="N60" s="31"/>
      <c r="O60" s="32"/>
      <c r="P60" s="33"/>
      <c r="Q60" s="31"/>
      <c r="R60" s="31"/>
      <c r="S60" s="33"/>
      <c r="T60" s="33"/>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5">
        <f t="shared" si="9"/>
        <v>0</v>
      </c>
      <c r="BB60" s="35">
        <f t="shared" si="10"/>
        <v>0</v>
      </c>
      <c r="BC60" s="36" t="str">
        <f t="shared" si="11"/>
        <v>INR Zero Only</v>
      </c>
      <c r="ID60" s="26"/>
      <c r="IE60" s="26"/>
      <c r="IF60" s="26"/>
      <c r="IG60" s="26"/>
      <c r="IH60" s="26"/>
    </row>
    <row r="61" spans="1:242" s="25" customFormat="1" ht="51.75" customHeight="1">
      <c r="A61" s="29">
        <v>49</v>
      </c>
      <c r="B61" s="89" t="s">
        <v>116</v>
      </c>
      <c r="C61" s="57" t="s">
        <v>168</v>
      </c>
      <c r="D61" s="73">
        <v>5</v>
      </c>
      <c r="E61" s="71" t="s">
        <v>130</v>
      </c>
      <c r="F61" s="57"/>
      <c r="G61" s="57"/>
      <c r="H61" s="57"/>
      <c r="I61" s="57" t="s">
        <v>34</v>
      </c>
      <c r="J61" s="57">
        <f t="shared" si="8"/>
        <v>1</v>
      </c>
      <c r="K61" s="57" t="s">
        <v>35</v>
      </c>
      <c r="L61" s="57" t="s">
        <v>4</v>
      </c>
      <c r="M61" s="32"/>
      <c r="N61" s="31"/>
      <c r="O61" s="32"/>
      <c r="P61" s="33"/>
      <c r="Q61" s="31"/>
      <c r="R61" s="31"/>
      <c r="S61" s="33"/>
      <c r="T61" s="33"/>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5">
        <f t="shared" si="9"/>
        <v>0</v>
      </c>
      <c r="BB61" s="35">
        <f t="shared" si="10"/>
        <v>0</v>
      </c>
      <c r="BC61" s="36" t="str">
        <f t="shared" si="11"/>
        <v>INR Zero Only</v>
      </c>
      <c r="ID61" s="26"/>
      <c r="IE61" s="26"/>
      <c r="IF61" s="26"/>
      <c r="IG61" s="26"/>
      <c r="IH61" s="26"/>
    </row>
    <row r="62" spans="1:242" s="25" customFormat="1" ht="51.75" customHeight="1">
      <c r="A62" s="29">
        <v>50</v>
      </c>
      <c r="B62" s="90" t="s">
        <v>117</v>
      </c>
      <c r="C62" s="57" t="s">
        <v>169</v>
      </c>
      <c r="D62" s="73">
        <v>3</v>
      </c>
      <c r="E62" s="71" t="s">
        <v>130</v>
      </c>
      <c r="F62" s="57"/>
      <c r="G62" s="57"/>
      <c r="H62" s="57"/>
      <c r="I62" s="57" t="s">
        <v>34</v>
      </c>
      <c r="J62" s="57">
        <f t="shared" si="8"/>
        <v>1</v>
      </c>
      <c r="K62" s="57" t="s">
        <v>35</v>
      </c>
      <c r="L62" s="57" t="s">
        <v>4</v>
      </c>
      <c r="M62" s="32"/>
      <c r="N62" s="31"/>
      <c r="O62" s="32"/>
      <c r="P62" s="33"/>
      <c r="Q62" s="31"/>
      <c r="R62" s="31"/>
      <c r="S62" s="33"/>
      <c r="T62" s="33"/>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5">
        <f t="shared" si="9"/>
        <v>0</v>
      </c>
      <c r="BB62" s="35">
        <f t="shared" si="10"/>
        <v>0</v>
      </c>
      <c r="BC62" s="36" t="str">
        <f t="shared" si="11"/>
        <v>INR Zero Only</v>
      </c>
      <c r="ID62" s="26"/>
      <c r="IE62" s="26"/>
      <c r="IF62" s="26"/>
      <c r="IG62" s="26"/>
      <c r="IH62" s="26"/>
    </row>
    <row r="63" spans="1:242" s="25" customFormat="1" ht="51.75" customHeight="1">
      <c r="A63" s="29">
        <v>51</v>
      </c>
      <c r="B63" s="90" t="s">
        <v>118</v>
      </c>
      <c r="C63" s="57" t="s">
        <v>170</v>
      </c>
      <c r="D63" s="73">
        <v>4</v>
      </c>
      <c r="E63" s="71" t="s">
        <v>130</v>
      </c>
      <c r="F63" s="57"/>
      <c r="G63" s="57"/>
      <c r="H63" s="57"/>
      <c r="I63" s="57" t="s">
        <v>34</v>
      </c>
      <c r="J63" s="57">
        <f t="shared" si="8"/>
        <v>1</v>
      </c>
      <c r="K63" s="57" t="s">
        <v>35</v>
      </c>
      <c r="L63" s="57" t="s">
        <v>4</v>
      </c>
      <c r="M63" s="32"/>
      <c r="N63" s="31"/>
      <c r="O63" s="32"/>
      <c r="P63" s="33"/>
      <c r="Q63" s="31"/>
      <c r="R63" s="31"/>
      <c r="S63" s="33"/>
      <c r="T63" s="33"/>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5">
        <f t="shared" si="9"/>
        <v>0</v>
      </c>
      <c r="BB63" s="35">
        <f t="shared" si="10"/>
        <v>0</v>
      </c>
      <c r="BC63" s="36" t="str">
        <f t="shared" si="11"/>
        <v>INR Zero Only</v>
      </c>
      <c r="ID63" s="26"/>
      <c r="IE63" s="26"/>
      <c r="IF63" s="26"/>
      <c r="IG63" s="26"/>
      <c r="IH63" s="26"/>
    </row>
    <row r="64" spans="1:242" s="25" customFormat="1" ht="51.75" customHeight="1">
      <c r="A64" s="29">
        <v>52</v>
      </c>
      <c r="B64" s="91" t="s">
        <v>119</v>
      </c>
      <c r="C64" s="57" t="s">
        <v>171</v>
      </c>
      <c r="D64" s="73">
        <v>9</v>
      </c>
      <c r="E64" s="71" t="s">
        <v>130</v>
      </c>
      <c r="F64" s="57"/>
      <c r="G64" s="57"/>
      <c r="H64" s="57"/>
      <c r="I64" s="57" t="s">
        <v>34</v>
      </c>
      <c r="J64" s="57">
        <f t="shared" si="8"/>
        <v>1</v>
      </c>
      <c r="K64" s="57" t="s">
        <v>35</v>
      </c>
      <c r="L64" s="57" t="s">
        <v>4</v>
      </c>
      <c r="M64" s="32"/>
      <c r="N64" s="31"/>
      <c r="O64" s="32"/>
      <c r="P64" s="33"/>
      <c r="Q64" s="31"/>
      <c r="R64" s="31"/>
      <c r="S64" s="33"/>
      <c r="T64" s="33"/>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5">
        <f t="shared" si="9"/>
        <v>0</v>
      </c>
      <c r="BB64" s="35">
        <f t="shared" si="10"/>
        <v>0</v>
      </c>
      <c r="BC64" s="36" t="str">
        <f t="shared" si="11"/>
        <v>INR Zero Only</v>
      </c>
      <c r="ID64" s="26"/>
      <c r="IE64" s="26"/>
      <c r="IF64" s="26"/>
      <c r="IG64" s="26"/>
      <c r="IH64" s="26"/>
    </row>
    <row r="65" spans="1:242" s="25" customFormat="1" ht="51.75" customHeight="1">
      <c r="A65" s="29">
        <v>53</v>
      </c>
      <c r="B65" s="89" t="s">
        <v>120</v>
      </c>
      <c r="C65" s="57" t="s">
        <v>172</v>
      </c>
      <c r="D65" s="73">
        <v>1</v>
      </c>
      <c r="E65" s="71" t="s">
        <v>130</v>
      </c>
      <c r="F65" s="57"/>
      <c r="G65" s="57"/>
      <c r="H65" s="57"/>
      <c r="I65" s="57" t="s">
        <v>34</v>
      </c>
      <c r="J65" s="57">
        <f t="shared" si="8"/>
        <v>1</v>
      </c>
      <c r="K65" s="57" t="s">
        <v>35</v>
      </c>
      <c r="L65" s="57" t="s">
        <v>4</v>
      </c>
      <c r="M65" s="32"/>
      <c r="N65" s="31"/>
      <c r="O65" s="32"/>
      <c r="P65" s="33"/>
      <c r="Q65" s="31"/>
      <c r="R65" s="31"/>
      <c r="S65" s="33"/>
      <c r="T65" s="33"/>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5">
        <f t="shared" si="9"/>
        <v>0</v>
      </c>
      <c r="BB65" s="35">
        <f t="shared" si="10"/>
        <v>0</v>
      </c>
      <c r="BC65" s="36" t="str">
        <f t="shared" si="11"/>
        <v>INR Zero Only</v>
      </c>
      <c r="ID65" s="26"/>
      <c r="IE65" s="26"/>
      <c r="IF65" s="26"/>
      <c r="IG65" s="26"/>
      <c r="IH65" s="26"/>
    </row>
    <row r="66" spans="1:242" s="25" customFormat="1" ht="23.25">
      <c r="A66" s="29">
        <v>54</v>
      </c>
      <c r="B66" s="89" t="s">
        <v>121</v>
      </c>
      <c r="C66" s="57" t="s">
        <v>173</v>
      </c>
      <c r="D66" s="73">
        <v>1</v>
      </c>
      <c r="E66" s="71" t="s">
        <v>130</v>
      </c>
      <c r="F66" s="57"/>
      <c r="G66" s="57"/>
      <c r="H66" s="57"/>
      <c r="I66" s="57" t="s">
        <v>34</v>
      </c>
      <c r="J66" s="57">
        <f t="shared" si="8"/>
        <v>1</v>
      </c>
      <c r="K66" s="57" t="s">
        <v>35</v>
      </c>
      <c r="L66" s="57" t="s">
        <v>4</v>
      </c>
      <c r="M66" s="32"/>
      <c r="N66" s="31"/>
      <c r="O66" s="32"/>
      <c r="P66" s="33"/>
      <c r="Q66" s="31"/>
      <c r="R66" s="31"/>
      <c r="S66" s="33"/>
      <c r="T66" s="33"/>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5">
        <f t="shared" si="9"/>
        <v>0</v>
      </c>
      <c r="BB66" s="35">
        <f t="shared" si="10"/>
        <v>0</v>
      </c>
      <c r="BC66" s="36" t="str">
        <f t="shared" si="11"/>
        <v>INR Zero Only</v>
      </c>
      <c r="ID66" s="26"/>
      <c r="IE66" s="26"/>
      <c r="IF66" s="26"/>
      <c r="IG66" s="26"/>
      <c r="IH66" s="26"/>
    </row>
    <row r="67" spans="1:242" s="25" customFormat="1" ht="37.5" customHeight="1">
      <c r="A67" s="29">
        <v>56</v>
      </c>
      <c r="B67" s="89" t="s">
        <v>122</v>
      </c>
      <c r="C67" s="57" t="s">
        <v>174</v>
      </c>
      <c r="D67" s="73">
        <v>3</v>
      </c>
      <c r="E67" s="71" t="s">
        <v>130</v>
      </c>
      <c r="F67" s="57"/>
      <c r="G67" s="57"/>
      <c r="H67" s="57"/>
      <c r="I67" s="57" t="s">
        <v>34</v>
      </c>
      <c r="J67" s="57">
        <f t="shared" si="8"/>
        <v>1</v>
      </c>
      <c r="K67" s="57" t="s">
        <v>35</v>
      </c>
      <c r="L67" s="57" t="s">
        <v>4</v>
      </c>
      <c r="M67" s="32"/>
      <c r="N67" s="31"/>
      <c r="O67" s="32"/>
      <c r="P67" s="33"/>
      <c r="Q67" s="31"/>
      <c r="R67" s="31"/>
      <c r="S67" s="33"/>
      <c r="T67" s="33"/>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5">
        <f t="shared" si="9"/>
        <v>0</v>
      </c>
      <c r="BB67" s="35">
        <f t="shared" si="10"/>
        <v>0</v>
      </c>
      <c r="BC67" s="36" t="str">
        <f t="shared" si="11"/>
        <v>INR Zero Only</v>
      </c>
      <c r="ID67" s="26"/>
      <c r="IE67" s="26"/>
      <c r="IF67" s="26"/>
      <c r="IG67" s="26"/>
      <c r="IH67" s="26"/>
    </row>
    <row r="68" spans="1:242" s="25" customFormat="1" ht="23.25">
      <c r="A68" s="29">
        <v>57</v>
      </c>
      <c r="B68" s="91" t="s">
        <v>123</v>
      </c>
      <c r="C68" s="57" t="s">
        <v>175</v>
      </c>
      <c r="D68" s="73">
        <v>1</v>
      </c>
      <c r="E68" s="71" t="s">
        <v>130</v>
      </c>
      <c r="F68" s="57"/>
      <c r="G68" s="57"/>
      <c r="H68" s="57"/>
      <c r="I68" s="57" t="s">
        <v>34</v>
      </c>
      <c r="J68" s="57">
        <f t="shared" si="8"/>
        <v>1</v>
      </c>
      <c r="K68" s="57" t="s">
        <v>35</v>
      </c>
      <c r="L68" s="57" t="s">
        <v>4</v>
      </c>
      <c r="M68" s="32"/>
      <c r="N68" s="31"/>
      <c r="O68" s="32"/>
      <c r="P68" s="33"/>
      <c r="Q68" s="31"/>
      <c r="R68" s="31"/>
      <c r="S68" s="33"/>
      <c r="T68" s="33"/>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5">
        <f t="shared" si="9"/>
        <v>0</v>
      </c>
      <c r="BB68" s="35">
        <f t="shared" si="10"/>
        <v>0</v>
      </c>
      <c r="BC68" s="36" t="str">
        <f t="shared" si="11"/>
        <v>INR Zero Only</v>
      </c>
      <c r="ID68" s="26"/>
      <c r="IE68" s="26"/>
      <c r="IF68" s="26"/>
      <c r="IG68" s="26"/>
      <c r="IH68" s="26"/>
    </row>
    <row r="69" spans="1:242" s="25" customFormat="1" ht="51.75" customHeight="1">
      <c r="A69" s="29">
        <v>58</v>
      </c>
      <c r="B69" s="90" t="s">
        <v>124</v>
      </c>
      <c r="C69" s="57" t="s">
        <v>176</v>
      </c>
      <c r="D69" s="73">
        <v>1</v>
      </c>
      <c r="E69" s="71" t="s">
        <v>131</v>
      </c>
      <c r="F69" s="57"/>
      <c r="G69" s="57"/>
      <c r="H69" s="57"/>
      <c r="I69" s="57" t="s">
        <v>34</v>
      </c>
      <c r="J69" s="57">
        <f t="shared" si="8"/>
        <v>1</v>
      </c>
      <c r="K69" s="57" t="s">
        <v>35</v>
      </c>
      <c r="L69" s="57" t="s">
        <v>4</v>
      </c>
      <c r="M69" s="32"/>
      <c r="N69" s="31"/>
      <c r="O69" s="32"/>
      <c r="P69" s="33"/>
      <c r="Q69" s="31"/>
      <c r="R69" s="31"/>
      <c r="S69" s="33"/>
      <c r="T69" s="33"/>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5">
        <f t="shared" si="9"/>
        <v>0</v>
      </c>
      <c r="BB69" s="35">
        <f t="shared" si="10"/>
        <v>0</v>
      </c>
      <c r="BC69" s="36" t="str">
        <f t="shared" si="11"/>
        <v>INR Zero Only</v>
      </c>
      <c r="ID69" s="26"/>
      <c r="IE69" s="26"/>
      <c r="IF69" s="26"/>
      <c r="IG69" s="26"/>
      <c r="IH69" s="26"/>
    </row>
    <row r="70" spans="1:242" s="25" customFormat="1" ht="51.75" customHeight="1">
      <c r="A70" s="29">
        <v>59</v>
      </c>
      <c r="B70" s="92" t="s">
        <v>125</v>
      </c>
      <c r="C70" s="57" t="s">
        <v>177</v>
      </c>
      <c r="D70" s="73">
        <v>1</v>
      </c>
      <c r="E70" s="71" t="s">
        <v>130</v>
      </c>
      <c r="F70" s="57"/>
      <c r="G70" s="57"/>
      <c r="H70" s="57"/>
      <c r="I70" s="57" t="s">
        <v>34</v>
      </c>
      <c r="J70" s="57">
        <f t="shared" si="8"/>
        <v>1</v>
      </c>
      <c r="K70" s="57" t="s">
        <v>35</v>
      </c>
      <c r="L70" s="57" t="s">
        <v>4</v>
      </c>
      <c r="M70" s="32"/>
      <c r="N70" s="31"/>
      <c r="O70" s="32"/>
      <c r="P70" s="33"/>
      <c r="Q70" s="31"/>
      <c r="R70" s="31"/>
      <c r="S70" s="33"/>
      <c r="T70" s="33"/>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5">
        <f t="shared" si="9"/>
        <v>0</v>
      </c>
      <c r="BB70" s="35">
        <f t="shared" si="10"/>
        <v>0</v>
      </c>
      <c r="BC70" s="36" t="str">
        <f t="shared" si="11"/>
        <v>INR Zero Only</v>
      </c>
      <c r="ID70" s="26"/>
      <c r="IE70" s="26"/>
      <c r="IF70" s="26"/>
      <c r="IG70" s="26"/>
      <c r="IH70" s="26"/>
    </row>
    <row r="71" spans="1:242" s="25" customFormat="1" ht="51.75" customHeight="1">
      <c r="A71" s="29">
        <v>60</v>
      </c>
      <c r="B71" s="92" t="s">
        <v>126</v>
      </c>
      <c r="C71" s="57" t="s">
        <v>178</v>
      </c>
      <c r="D71" s="73">
        <v>2</v>
      </c>
      <c r="E71" s="71" t="s">
        <v>130</v>
      </c>
      <c r="F71" s="57"/>
      <c r="G71" s="57"/>
      <c r="H71" s="57"/>
      <c r="I71" s="57" t="s">
        <v>34</v>
      </c>
      <c r="J71" s="57">
        <f t="shared" si="8"/>
        <v>1</v>
      </c>
      <c r="K71" s="57" t="s">
        <v>35</v>
      </c>
      <c r="L71" s="57" t="s">
        <v>4</v>
      </c>
      <c r="M71" s="32"/>
      <c r="N71" s="31"/>
      <c r="O71" s="32"/>
      <c r="P71" s="33"/>
      <c r="Q71" s="31"/>
      <c r="R71" s="31"/>
      <c r="S71" s="33"/>
      <c r="T71" s="33"/>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5">
        <f t="shared" si="9"/>
        <v>0</v>
      </c>
      <c r="BB71" s="35">
        <f t="shared" si="10"/>
        <v>0</v>
      </c>
      <c r="BC71" s="36" t="str">
        <f t="shared" si="11"/>
        <v>INR Zero Only</v>
      </c>
      <c r="ID71" s="26"/>
      <c r="IE71" s="26"/>
      <c r="IF71" s="26"/>
      <c r="IG71" s="26"/>
      <c r="IH71" s="26"/>
    </row>
    <row r="72" spans="1:242" s="25" customFormat="1" ht="51.75" customHeight="1">
      <c r="A72" s="29">
        <v>61</v>
      </c>
      <c r="B72" s="92" t="s">
        <v>127</v>
      </c>
      <c r="C72" s="57" t="s">
        <v>179</v>
      </c>
      <c r="D72" s="73">
        <v>1</v>
      </c>
      <c r="E72" s="71" t="s">
        <v>130</v>
      </c>
      <c r="F72" s="57"/>
      <c r="G72" s="57"/>
      <c r="H72" s="57"/>
      <c r="I72" s="57" t="s">
        <v>34</v>
      </c>
      <c r="J72" s="57">
        <f t="shared" si="8"/>
        <v>1</v>
      </c>
      <c r="K72" s="57" t="s">
        <v>35</v>
      </c>
      <c r="L72" s="57" t="s">
        <v>4</v>
      </c>
      <c r="M72" s="32"/>
      <c r="N72" s="31"/>
      <c r="O72" s="32"/>
      <c r="P72" s="33"/>
      <c r="Q72" s="31"/>
      <c r="R72" s="31"/>
      <c r="S72" s="33"/>
      <c r="T72" s="33"/>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f t="shared" si="9"/>
        <v>0</v>
      </c>
      <c r="BB72" s="35">
        <f t="shared" si="10"/>
        <v>0</v>
      </c>
      <c r="BC72" s="36" t="str">
        <f t="shared" si="11"/>
        <v>INR Zero Only</v>
      </c>
      <c r="ID72" s="26"/>
      <c r="IE72" s="26"/>
      <c r="IF72" s="26"/>
      <c r="IG72" s="26"/>
      <c r="IH72" s="26"/>
    </row>
    <row r="73" spans="1:242" s="25" customFormat="1" ht="51.75" customHeight="1">
      <c r="A73" s="29">
        <v>62</v>
      </c>
      <c r="B73" s="92" t="s">
        <v>128</v>
      </c>
      <c r="C73" s="57" t="s">
        <v>180</v>
      </c>
      <c r="D73" s="73">
        <v>1</v>
      </c>
      <c r="E73" s="71" t="s">
        <v>130</v>
      </c>
      <c r="F73" s="57"/>
      <c r="G73" s="57"/>
      <c r="H73" s="57"/>
      <c r="I73" s="57" t="s">
        <v>34</v>
      </c>
      <c r="J73" s="57">
        <f t="shared" si="8"/>
        <v>1</v>
      </c>
      <c r="K73" s="57" t="s">
        <v>35</v>
      </c>
      <c r="L73" s="57" t="s">
        <v>4</v>
      </c>
      <c r="M73" s="32"/>
      <c r="N73" s="31"/>
      <c r="O73" s="32"/>
      <c r="P73" s="33"/>
      <c r="Q73" s="31"/>
      <c r="R73" s="31"/>
      <c r="S73" s="33"/>
      <c r="T73" s="33"/>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5">
        <f t="shared" si="9"/>
        <v>0</v>
      </c>
      <c r="BB73" s="35">
        <f t="shared" si="10"/>
        <v>0</v>
      </c>
      <c r="BC73" s="36" t="str">
        <f t="shared" si="11"/>
        <v>INR Zero Only</v>
      </c>
      <c r="ID73" s="26"/>
      <c r="IE73" s="26"/>
      <c r="IF73" s="26"/>
      <c r="IG73" s="26"/>
      <c r="IH73" s="26"/>
    </row>
    <row r="74" spans="1:242" s="25" customFormat="1" ht="51.75" customHeight="1">
      <c r="A74" s="29">
        <v>63</v>
      </c>
      <c r="B74" s="92" t="s">
        <v>129</v>
      </c>
      <c r="C74" s="57" t="s">
        <v>181</v>
      </c>
      <c r="D74" s="73">
        <v>1</v>
      </c>
      <c r="E74" s="71" t="s">
        <v>130</v>
      </c>
      <c r="F74" s="57"/>
      <c r="G74" s="57"/>
      <c r="H74" s="57"/>
      <c r="I74" s="57" t="s">
        <v>34</v>
      </c>
      <c r="J74" s="57">
        <f t="shared" si="8"/>
        <v>1</v>
      </c>
      <c r="K74" s="57" t="s">
        <v>35</v>
      </c>
      <c r="L74" s="57" t="s">
        <v>4</v>
      </c>
      <c r="M74" s="32"/>
      <c r="N74" s="31"/>
      <c r="O74" s="32"/>
      <c r="P74" s="33"/>
      <c r="Q74" s="31"/>
      <c r="R74" s="31"/>
      <c r="S74" s="33"/>
      <c r="T74" s="33"/>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5">
        <f t="shared" si="9"/>
        <v>0</v>
      </c>
      <c r="BB74" s="35">
        <f t="shared" si="10"/>
        <v>0</v>
      </c>
      <c r="BC74" s="36" t="str">
        <f t="shared" si="11"/>
        <v>INR Zero Only</v>
      </c>
      <c r="ID74" s="26"/>
      <c r="IE74" s="26"/>
      <c r="IF74" s="26"/>
      <c r="IG74" s="26"/>
      <c r="IH74" s="26"/>
    </row>
    <row r="75" spans="1:242" s="25" customFormat="1" ht="58.5" customHeight="1">
      <c r="A75" s="37" t="s">
        <v>37</v>
      </c>
      <c r="B75" s="58"/>
      <c r="C75" s="38"/>
      <c r="D75" s="38"/>
      <c r="E75" s="38"/>
      <c r="F75" s="38"/>
      <c r="G75" s="38"/>
      <c r="H75" s="39"/>
      <c r="I75" s="39"/>
      <c r="J75" s="39"/>
      <c r="K75" s="39"/>
      <c r="L75" s="38"/>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1">
        <f>SUM(BA13:BA15)</f>
        <v>0</v>
      </c>
      <c r="BB75" s="41">
        <f>SUM(BB13:BB13)</f>
        <v>0</v>
      </c>
      <c r="BC75" s="36" t="str">
        <f>SpellNumber($E$2,BB75)</f>
        <v>INR Zero Only</v>
      </c>
      <c r="ID75" s="26">
        <v>4</v>
      </c>
      <c r="IE75" s="26" t="s">
        <v>36</v>
      </c>
      <c r="IF75" s="26" t="s">
        <v>38</v>
      </c>
      <c r="IG75" s="26">
        <v>10</v>
      </c>
      <c r="IH75" s="26" t="s">
        <v>33</v>
      </c>
    </row>
    <row r="76" spans="1:242" s="27" customFormat="1" ht="54.75" customHeight="1" hidden="1">
      <c r="A76" s="37" t="s">
        <v>39</v>
      </c>
      <c r="B76" s="58"/>
      <c r="C76" s="42"/>
      <c r="D76" s="55"/>
      <c r="E76" s="56" t="s">
        <v>40</v>
      </c>
      <c r="F76" s="43"/>
      <c r="G76" s="44"/>
      <c r="H76" s="45"/>
      <c r="I76" s="45"/>
      <c r="J76" s="45"/>
      <c r="K76" s="46"/>
      <c r="L76" s="47"/>
      <c r="M76" s="48" t="s">
        <v>41</v>
      </c>
      <c r="N76" s="45"/>
      <c r="O76" s="40"/>
      <c r="P76" s="40"/>
      <c r="Q76" s="40"/>
      <c r="R76" s="40"/>
      <c r="S76" s="40"/>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9">
        <f>IF(ISBLANK(F76),0,IF(E76="Excess (+)",ROUND(BA75+(BA75*F76),2),IF(E76="Less (-)",ROUND(BA75+(BA75*F76*(-1)),2),0)))</f>
        <v>0</v>
      </c>
      <c r="BB76" s="50">
        <f>ROUND(BA76,0)</f>
        <v>0</v>
      </c>
      <c r="BC76" s="36" t="str">
        <f>SpellNumber(L76,BB76)</f>
        <v> Zero Only</v>
      </c>
      <c r="ID76" s="28"/>
      <c r="IE76" s="28"/>
      <c r="IF76" s="28"/>
      <c r="IG76" s="28"/>
      <c r="IH76" s="28"/>
    </row>
    <row r="77" spans="1:242" s="27" customFormat="1" ht="43.5" customHeight="1">
      <c r="A77" s="37" t="s">
        <v>42</v>
      </c>
      <c r="B77" s="58"/>
      <c r="C77" s="75" t="str">
        <f>SpellNumber($E$2,BB75)</f>
        <v>INR Zero Only</v>
      </c>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ID77" s="28"/>
      <c r="IE77" s="28"/>
      <c r="IF77" s="28"/>
      <c r="IG77" s="28"/>
      <c r="IH77" s="28"/>
    </row>
  </sheetData>
  <sheetProtection password="E491" sheet="1"/>
  <mergeCells count="8">
    <mergeCell ref="A9:BC9"/>
    <mergeCell ref="C77:BC77"/>
    <mergeCell ref="A1:L1"/>
    <mergeCell ref="A4:BC4"/>
    <mergeCell ref="A5:BC5"/>
    <mergeCell ref="A6:BC6"/>
    <mergeCell ref="A7:BC7"/>
    <mergeCell ref="B8:BC8"/>
  </mergeCells>
  <dataValidations count="18">
    <dataValidation allowBlank="1" showInputMessage="1" showErrorMessage="1" promptTitle="Itemcode/Make" prompt="Please enter text" sqref="C13 C15:C74">
      <formula1>0</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6">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3 O13 O15:O74 M15:M74">
      <formula1>0</formula1>
      <formula2>999999999999999</formula2>
    </dataValidation>
    <dataValidation type="list" allowBlank="1" showInputMessage="1" showErrorMessage="1" sqref="L13 L15:L74">
      <formula1>"INR"</formula1>
    </dataValidation>
    <dataValidation allowBlank="1" showInputMessage="1" showErrorMessage="1" promptTitle="Addition / Deduction" prompt="Please Choose the correct One" sqref="J13 J15:J74">
      <formula1>0</formula1>
      <formula2>0</formula2>
    </dataValidation>
    <dataValidation type="list" showErrorMessage="1" sqref="I13 I15:I7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N15:N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R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Q7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G15:H74">
      <formula1>0</formula1>
      <formula2>999999999999999</formula2>
    </dataValidation>
    <dataValidation allowBlank="1" showInputMessage="1" showErrorMessage="1" promptTitle="Units" prompt="Please enter Units in text" sqref="E13 E15:E74">
      <formula1>0</formula1>
      <formula2>0</formula2>
    </dataValidation>
    <dataValidation type="list" allowBlank="1" showErrorMessage="1" sqref="K13 K15:K74">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G14:BC14 E14 C14 F13:F74 D13:D7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74">
      <formula1>0</formula1>
      <formula2>999999999999999</formula2>
    </dataValidation>
  </dataValidations>
  <printOptions/>
  <pageMargins left="0.35" right="0.24027777777777778" top="0.75" bottom="0.44027777777777777" header="0.5118055555555555" footer="0.5118055555555555"/>
  <pageSetup horizontalDpi="600" verticalDpi="600" orientation="portrait"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43</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2023-08-25T00:35:01Z</cp:lastPrinted>
  <dcterms:created xsi:type="dcterms:W3CDTF">2009-01-30T06:42:42Z</dcterms:created>
  <dcterms:modified xsi:type="dcterms:W3CDTF">2023-08-25T01:05:18Z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