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<sst xmlns="http://schemas.openxmlformats.org/spreadsheetml/2006/main" count="165" uniqueCount="66">
  <si>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</si>
  <si>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</si>
  <si>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</si>
  <si>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</si>
  <si>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</si>
  <si>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</si>
  <si>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</si>
  <si>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</si>
  <si>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</si>
  <si>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</si>
  <si>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</si>
  <si>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</si>
  <si>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</si>
  <si>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</si>
  <si>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</si>
  <si>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</si>
  <si>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</si>
  <si>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</si>
  <si>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</si>
  <si>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</si>
  <si>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</si>
  <si>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</si>
  <si>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</si>
  <si>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</si>
  <si>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</si>
  <si>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</si>
  <si>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</si>
  <si>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</si>
  <si>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</si>
  <si>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</si>
  <si>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</si>
  <si>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</si>
  <si>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</si>
  <si>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</si>
  <si>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</si>
  <si>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</si>
  <si>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</si>
  <si>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</si>
  <si>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</si>
  <si>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</si>
  <si>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</si>
  <si>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</si>
  <si>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</si>
  <si>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</si>
  <si>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</si>
  <si>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item2</t>
  </si>
  <si>
    <t>item3</t>
  </si>
  <si>
    <t>NOS</t>
  </si>
  <si>
    <t>AC installation charges.</t>
  </si>
  <si>
    <t>Copper tubing of size  5/8" &amp; 1/4" with nitrile rubber pipe insulation of make Totaline/K Flex. Make of copper tubing : Ryoku/Met Tube/Totaline/Mehtatube)</t>
  </si>
  <si>
    <t>PVC drain pipe 25mm with all fittings. Make : Reliance/Finolex/Astra</t>
  </si>
  <si>
    <t>MS powder quoted split AC stand wall hanging for outdoor unit.</t>
  </si>
  <si>
    <t>MS powder quoted split AC stand floor mounted for outdoor unit.</t>
  </si>
  <si>
    <t>PVC 4 core, 2.5 sq. mm copper flexible cable. Make : Polycab/Havells/Finolex/Kei/Greatwhite.</t>
  </si>
  <si>
    <t>3 pin, 16 A bakelite plug top. Make : Anchor/Cona/North-West/havells.</t>
  </si>
  <si>
    <t>item6</t>
  </si>
  <si>
    <t>item7</t>
  </si>
  <si>
    <t>item8</t>
  </si>
  <si>
    <t>MTR</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</si>
  <si>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</si>
  <si>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</si>
  <si>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</si>
  <si>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</si>
  <si>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with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</si>
  <si>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Contract No:  &lt;IISER/23-24/EE-EO/MISC-05&gt;</t>
  </si>
  <si>
    <t>Name of Work: &lt;Installation of split AC's at IISER Mohali.&gt;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</si>
</sst>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5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0" fillId="0" borderId="0" xfId="55" applyNumberFormat="1" applyFill="1" applyAlignment="1">
      <alignment vertical="top"/>
      <protection/>
    </xf>
    <xf numFmtId="0" fontId="0" fillId="0" borderId="0" xfId="55" applyNumberFormat="1" applyFill="1" applyAlignment="1">
      <alignment vertical="center"/>
      <protection/>
    </xf>
    <xf numFmtId="0" fontId="10" fillId="0" borderId="10" xfId="59" applyNumberFormat="1" applyFont="1" applyFill="1" applyBorder="1" applyAlignment="1">
      <alignment horizontal="center" vertical="center" wrapText="1" readingOrder="1"/>
      <protection/>
    </xf>
    <xf numFmtId="0" fontId="11" fillId="0" borderId="10" xfId="59" applyNumberFormat="1" applyFont="1" applyFill="1" applyBorder="1" applyAlignment="1">
      <alignment vertical="top"/>
      <protection/>
    </xf>
    <xf numFmtId="2" fontId="11" fillId="0" borderId="10" xfId="59" applyNumberFormat="1" applyFont="1" applyFill="1" applyBorder="1" applyAlignment="1">
      <alignment horizontal="center" vertical="center"/>
      <protection/>
    </xf>
    <xf numFmtId="0" fontId="12" fillId="0" borderId="10" xfId="59" applyNumberFormat="1" applyFont="1" applyFill="1" applyBorder="1" applyAlignment="1">
      <alignment horizontal="right" vertical="top"/>
      <protection/>
    </xf>
    <xf numFmtId="0" fontId="11" fillId="0" borderId="10" xfId="59" applyNumberFormat="1" applyFont="1" applyFill="1" applyBorder="1" applyAlignment="1">
      <alignment horizontal="right" vertical="top"/>
      <protection/>
    </xf>
    <xf numFmtId="0" fontId="14" fillId="0" borderId="0" xfId="55" applyNumberFormat="1" applyFont="1" applyFill="1" applyBorder="1" applyAlignment="1">
      <alignment vertical="center"/>
      <protection/>
    </xf>
    <xf numFmtId="0" fontId="15" fillId="0" borderId="0" xfId="55" applyNumberFormat="1" applyFont="1" applyFill="1" applyBorder="1" applyAlignment="1" applyProtection="1">
      <alignment vertical="center"/>
      <protection locked="0"/>
    </xf>
    <xf numFmtId="0" fontId="15" fillId="0" borderId="0" xfId="55" applyNumberFormat="1" applyFont="1" applyFill="1" applyBorder="1" applyAlignment="1">
      <alignment vertical="center"/>
      <protection/>
    </xf>
    <xf numFmtId="0" fontId="16" fillId="0" borderId="0" xfId="59" applyNumberFormat="1" applyFont="1" applyFill="1" applyBorder="1" applyAlignment="1" applyProtection="1">
      <alignment horizontal="center" vertical="center"/>
      <protection/>
    </xf>
    <xf numFmtId="0" fontId="16" fillId="0" borderId="0" xfId="59" applyNumberFormat="1" applyFont="1" applyFill="1" applyBorder="1" applyAlignment="1" applyProtection="1">
      <alignment horizontal="center" vertical="top"/>
      <protection/>
    </xf>
    <xf numFmtId="0" fontId="17" fillId="0" borderId="0" xfId="55" applyNumberFormat="1" applyFont="1" applyFill="1" applyBorder="1" applyAlignment="1">
      <alignment vertical="center"/>
      <protection/>
    </xf>
    <xf numFmtId="0" fontId="14" fillId="0" borderId="0" xfId="55" applyNumberFormat="1" applyFont="1" applyFill="1" applyBorder="1" applyAlignment="1">
      <alignment vertical="top"/>
      <protection/>
    </xf>
    <xf numFmtId="0" fontId="17" fillId="0" borderId="11" xfId="59" applyNumberFormat="1" applyFont="1" applyFill="1" applyBorder="1" applyAlignment="1" applyProtection="1">
      <alignment horizontal="left" vertical="center" wrapText="1"/>
      <protection/>
    </xf>
    <xf numFmtId="0" fontId="17" fillId="0" borderId="10" xfId="55" applyNumberFormat="1" applyFont="1" applyFill="1" applyBorder="1" applyAlignment="1">
      <alignment horizontal="center" vertical="center" wrapText="1"/>
      <protection/>
    </xf>
    <xf numFmtId="0" fontId="17" fillId="0" borderId="10" xfId="55" applyNumberFormat="1" applyFont="1" applyFill="1" applyBorder="1" applyAlignment="1">
      <alignment horizontal="center" vertical="top" wrapText="1"/>
      <protection/>
    </xf>
    <xf numFmtId="0" fontId="17" fillId="33" borderId="10" xfId="55" applyNumberFormat="1" applyFont="1" applyFill="1" applyBorder="1" applyAlignment="1">
      <alignment horizontal="center" vertical="top" wrapText="1"/>
      <protection/>
    </xf>
    <xf numFmtId="0" fontId="17"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vertical="top" wrapText="1"/>
      <protection/>
    </xf>
    <xf numFmtId="0" fontId="17" fillId="34" borderId="10" xfId="55" applyNumberFormat="1" applyFont="1" applyFill="1" applyBorder="1" applyAlignment="1">
      <alignment horizontal="center" vertical="top" wrapText="1"/>
      <protection/>
    </xf>
    <xf numFmtId="2" fontId="14" fillId="0" borderId="10" xfId="59" applyNumberFormat="1" applyFont="1" applyFill="1" applyBorder="1" applyAlignment="1">
      <alignment horizontal="left" vertical="center"/>
      <protection/>
    </xf>
    <xf numFmtId="2" fontId="17" fillId="0" borderId="10" xfId="55" applyNumberFormat="1" applyFont="1" applyFill="1" applyBorder="1" applyAlignment="1" applyProtection="1">
      <alignment horizontal="left" vertical="center"/>
      <protection locked="0"/>
    </xf>
    <xf numFmtId="2" fontId="14" fillId="0" borderId="10" xfId="55" applyNumberFormat="1" applyFont="1" applyFill="1" applyBorder="1" applyAlignment="1">
      <alignment horizontal="left" vertical="center"/>
      <protection/>
    </xf>
    <xf numFmtId="2" fontId="17" fillId="35" borderId="10" xfId="55" applyNumberFormat="1" applyFont="1" applyFill="1" applyBorder="1" applyAlignment="1" applyProtection="1">
      <alignment horizontal="left" vertical="center"/>
      <protection locked="0"/>
    </xf>
    <xf numFmtId="2" fontId="17" fillId="0" borderId="10" xfId="55" applyNumberFormat="1" applyFont="1" applyFill="1" applyBorder="1" applyAlignment="1" applyProtection="1">
      <alignment horizontal="left" vertical="center" wrapText="1"/>
      <protection locked="0"/>
    </xf>
    <xf numFmtId="2" fontId="17" fillId="0" borderId="10" xfId="55" applyNumberFormat="1" applyFont="1" applyFill="1" applyBorder="1" applyAlignment="1">
      <alignment horizontal="left" vertical="center" wrapText="1"/>
      <protection/>
    </xf>
    <xf numFmtId="2" fontId="17" fillId="0" borderId="10" xfId="59" applyNumberFormat="1" applyFont="1" applyFill="1" applyBorder="1" applyAlignment="1">
      <alignment horizontal="left" vertical="center"/>
      <protection/>
    </xf>
    <xf numFmtId="0" fontId="14" fillId="0" borderId="10" xfId="59" applyNumberFormat="1" applyFont="1" applyFill="1" applyBorder="1" applyAlignment="1">
      <alignment horizontal="left" vertical="center" wrapText="1"/>
      <protection/>
    </xf>
    <xf numFmtId="0" fontId="14" fillId="0" borderId="10" xfId="59" applyNumberFormat="1" applyFont="1" applyFill="1" applyBorder="1" applyAlignment="1">
      <alignment vertical="top"/>
      <protection/>
    </xf>
    <xf numFmtId="0" fontId="10" fillId="0" borderId="10" xfId="59" applyNumberFormat="1" applyFont="1" applyFill="1" applyBorder="1" applyAlignment="1">
      <alignment horizontal="left" vertical="center" wrapText="1" readingOrder="1"/>
      <protection/>
    </xf>
    <xf numFmtId="0" fontId="14" fillId="0" borderId="10" xfId="55" applyNumberFormat="1" applyFont="1" applyFill="1" applyBorder="1" applyAlignment="1">
      <alignment horizontal="center" vertical="center"/>
      <protection/>
    </xf>
    <xf numFmtId="0" fontId="17" fillId="0" borderId="10" xfId="59" applyNumberFormat="1" applyFont="1" applyFill="1" applyBorder="1" applyAlignment="1">
      <alignment horizontal="left" vertical="center"/>
      <protection/>
    </xf>
    <xf numFmtId="0" fontId="17" fillId="36" borderId="10" xfId="59" applyNumberFormat="1" applyFont="1" applyFill="1" applyBorder="1" applyAlignment="1">
      <alignment horizontal="left" vertical="top"/>
      <protection/>
    </xf>
    <xf numFmtId="0" fontId="22" fillId="0" borderId="10" xfId="55" applyNumberFormat="1" applyFont="1" applyFill="1" applyBorder="1" applyAlignment="1" applyProtection="1">
      <alignment vertical="top"/>
      <protection/>
    </xf>
    <xf numFmtId="0" fontId="11" fillId="0" borderId="10" xfId="59" applyNumberFormat="1" applyFont="1" applyFill="1" applyBorder="1" applyAlignment="1" applyProtection="1">
      <alignment vertical="center" wrapText="1"/>
      <protection locked="0"/>
    </xf>
    <xf numFmtId="0" fontId="23" fillId="0" borderId="10" xfId="59" applyNumberFormat="1" applyFont="1" applyFill="1" applyBorder="1" applyAlignment="1" applyProtection="1">
      <alignment vertical="center" wrapText="1"/>
      <protection locked="0"/>
    </xf>
    <xf numFmtId="0" fontId="23" fillId="0" borderId="10" xfId="65" applyNumberFormat="1" applyFont="1" applyFill="1" applyBorder="1" applyAlignment="1" applyProtection="1">
      <alignment horizontal="center" vertical="center"/>
      <protection/>
    </xf>
    <xf numFmtId="0" fontId="22" fillId="0" borderId="10" xfId="59" applyNumberFormat="1" applyFont="1" applyFill="1" applyBorder="1" applyAlignment="1">
      <alignment vertical="top"/>
      <protection/>
    </xf>
    <xf numFmtId="0" fontId="14" fillId="0" borderId="10" xfId="55" applyNumberFormat="1" applyFont="1" applyFill="1" applyBorder="1" applyAlignment="1" applyProtection="1">
      <alignment vertical="top"/>
      <protection/>
    </xf>
    <xf numFmtId="0" fontId="11" fillId="0" borderId="10" xfId="65" applyNumberFormat="1" applyFont="1" applyFill="1" applyBorder="1" applyAlignment="1" applyProtection="1">
      <alignment vertical="center" wrapText="1"/>
      <protection locked="0"/>
    </xf>
    <xf numFmtId="0" fontId="11" fillId="36" borderId="10" xfId="59" applyNumberFormat="1" applyFont="1" applyFill="1" applyBorder="1" applyAlignment="1" applyProtection="1">
      <alignment vertical="center" wrapText="1"/>
      <protection/>
    </xf>
    <xf numFmtId="0" fontId="14" fillId="0" borderId="10" xfId="55" applyNumberFormat="1" applyFont="1" applyFill="1" applyBorder="1" applyAlignment="1">
      <alignment vertical="top"/>
      <protection/>
    </xf>
    <xf numFmtId="0" fontId="14" fillId="0" borderId="10" xfId="59" applyNumberFormat="1" applyFont="1" applyFill="1" applyBorder="1" applyAlignment="1">
      <alignment vertical="top" wrapText="1"/>
      <protection/>
    </xf>
    <xf numFmtId="0" fontId="10" fillId="0" borderId="10" xfId="0" applyFont="1" applyFill="1" applyBorder="1" applyAlignment="1">
      <alignment vertical="top" wrapText="1"/>
    </xf>
    <xf numFmtId="0" fontId="10" fillId="0" borderId="10" xfId="0" applyFont="1" applyFill="1" applyBorder="1" applyAlignment="1">
      <alignment horizontal="center" vertical="center"/>
    </xf>
    <xf numFmtId="0" fontId="20" fillId="0" borderId="12" xfId="55"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top" wrapText="1"/>
      <protection/>
    </xf>
    <xf numFmtId="0" fontId="13" fillId="0" borderId="0" xfId="55" applyNumberFormat="1" applyFont="1" applyFill="1" applyBorder="1" applyAlignment="1">
      <alignment horizontal="center" vertical="top"/>
      <protection/>
    </xf>
    <xf numFmtId="0" fontId="18" fillId="0" borderId="0" xfId="55" applyNumberFormat="1" applyFont="1" applyFill="1" applyBorder="1" applyAlignment="1">
      <alignment horizontal="left" vertical="center" wrapText="1"/>
      <protection/>
    </xf>
    <xf numFmtId="0" fontId="19" fillId="0" borderId="13" xfId="55" applyNumberFormat="1" applyFont="1" applyFill="1" applyBorder="1" applyAlignment="1" applyProtection="1">
      <alignment horizontal="center" wrapText="1"/>
      <protection locked="0"/>
    </xf>
    <xf numFmtId="0" fontId="17" fillId="37" borderId="14" xfId="59" applyNumberFormat="1" applyFont="1" applyFill="1" applyBorder="1" applyAlignment="1" applyProtection="1">
      <alignment horizontal="left" vertical="top"/>
      <protection locked="0"/>
    </xf>
    <xf numFmtId="0" fontId="17" fillId="0" borderId="10" xfId="59" applyNumberFormat="1" applyFont="1" applyFill="1" applyBorder="1" applyAlignment="1">
      <alignment horizontal="center" vertical="top"/>
      <protection/>
    </xf>
    <xf numFmtId="0" fontId="17" fillId="36" borderId="10" xfId="59" applyNumberFormat="1" applyFont="1" applyFill="1" applyBorder="1" applyAlignment="1">
      <alignment horizontal="center" vertical="top"/>
      <protection/>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view="pageBreakPreview" zoomScale="55" zoomScaleNormal="55" zoomScaleSheetLayoutView="55" workbookViewId="0" topLeftCell="A1">
      <selection activeCell="BI12" sqref="BI12"/>
    </sheetView>
  </sheetViews>
  <sheetFormatPr defaultColWidth="9.140625" defaultRowHeight="15"/>
  <cols>
    <col min="1" max="1" width="14.28125" style="19" customWidth="1"/>
    <col min="2" max="2" width="64.421875" style="1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5.710937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M1" s="25"/>
      <c r="N1" s="25"/>
      <c r="O1" s="26"/>
      <c r="P1" s="26"/>
      <c r="Q1" s="27"/>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IE1" s="5"/>
      <c r="IF1" s="5"/>
      <c r="IG1" s="5"/>
      <c r="IH1" s="5"/>
      <c r="II1" s="5"/>
    </row>
    <row r="2" spans="1:55" s="4" customFormat="1" ht="25.5" customHeight="1" hidden="1">
      <c r="A2" s="28" t="s">
        <v>0</v>
      </c>
      <c r="B2" s="29" t="s">
        <v>1</v>
      </c>
      <c r="C2" s="28" t="s">
        <v>2</v>
      </c>
      <c r="D2" s="28" t="s">
        <v>3</v>
      </c>
      <c r="E2" s="28" t="s">
        <v>4</v>
      </c>
      <c r="F2" s="25"/>
      <c r="G2" s="25"/>
      <c r="H2" s="25"/>
      <c r="I2" s="25"/>
      <c r="J2" s="30"/>
      <c r="K2" s="30"/>
      <c r="L2" s="30"/>
      <c r="M2" s="25"/>
      <c r="N2" s="25"/>
      <c r="O2" s="26"/>
      <c r="P2" s="26"/>
      <c r="Q2" s="27"/>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243" s="4" customFormat="1" ht="30" customHeight="1" hidden="1">
      <c r="A3" s="25" t="s">
        <v>5</v>
      </c>
      <c r="B3" s="31"/>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IE3" s="5"/>
      <c r="IF3" s="5"/>
      <c r="IG3" s="5"/>
      <c r="IH3" s="5"/>
      <c r="II3" s="5"/>
    </row>
    <row r="4" spans="1:243" s="6" customFormat="1" ht="30"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7"/>
      <c r="IF4" s="7"/>
      <c r="IG4" s="7"/>
      <c r="IH4" s="7"/>
      <c r="II4" s="7"/>
    </row>
    <row r="5" spans="1:243" s="6" customFormat="1" ht="30" customHeight="1">
      <c r="A5" s="68" t="s">
        <v>65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30" customHeight="1">
      <c r="A6" s="68" t="s">
        <v>64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8" customFormat="1" ht="104.25" customHeight="1">
      <c r="A8" s="32" t="s">
        <v>40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9"/>
      <c r="IF8" s="9"/>
      <c r="IG8" s="9"/>
      <c r="IH8" s="9"/>
      <c r="II8" s="9"/>
    </row>
    <row r="9" spans="1:243" s="10" customFormat="1" ht="61.5" customHeight="1">
      <c r="A9" s="65" t="s">
        <v>59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1"/>
      <c r="IF9" s="11"/>
      <c r="IG9" s="11"/>
      <c r="IH9" s="11"/>
      <c r="II9" s="11"/>
    </row>
    <row r="10" spans="1:243" s="12" customFormat="1" ht="45" customHeight="1">
      <c r="A10" s="33" t="s">
        <v>60</v>
      </c>
      <c r="B10" s="34" t="s">
        <v>61</v>
      </c>
      <c r="C10" s="34" t="s">
        <v>61</v>
      </c>
      <c r="D10" s="34" t="s">
        <v>60</v>
      </c>
      <c r="E10" s="34" t="s">
        <v>61</v>
      </c>
      <c r="F10" s="34" t="s">
        <v>7</v>
      </c>
      <c r="G10" s="34" t="s">
        <v>7</v>
      </c>
      <c r="H10" s="34" t="s">
        <v>8</v>
      </c>
      <c r="I10" s="34" t="s">
        <v>61</v>
      </c>
      <c r="J10" s="34" t="s">
        <v>60</v>
      </c>
      <c r="K10" s="34" t="s">
        <v>62</v>
      </c>
      <c r="L10" s="34" t="s">
        <v>61</v>
      </c>
      <c r="M10" s="34" t="s">
        <v>60</v>
      </c>
      <c r="N10" s="34" t="s">
        <v>7</v>
      </c>
      <c r="O10" s="34" t="s">
        <v>7</v>
      </c>
      <c r="P10" s="34" t="s">
        <v>7</v>
      </c>
      <c r="Q10" s="34" t="s">
        <v>7</v>
      </c>
      <c r="R10" s="34" t="s">
        <v>8</v>
      </c>
      <c r="S10" s="34" t="s">
        <v>8</v>
      </c>
      <c r="T10" s="34" t="s">
        <v>7</v>
      </c>
      <c r="U10" s="34" t="s">
        <v>7</v>
      </c>
      <c r="V10" s="34" t="s">
        <v>7</v>
      </c>
      <c r="W10" s="34" t="s">
        <v>7</v>
      </c>
      <c r="X10" s="34" t="s">
        <v>8</v>
      </c>
      <c r="Y10" s="34" t="s">
        <v>8</v>
      </c>
      <c r="Z10" s="34" t="s">
        <v>7</v>
      </c>
      <c r="AA10" s="34" t="s">
        <v>7</v>
      </c>
      <c r="AB10" s="34" t="s">
        <v>7</v>
      </c>
      <c r="AC10" s="34" t="s">
        <v>7</v>
      </c>
      <c r="AD10" s="34" t="s">
        <v>8</v>
      </c>
      <c r="AE10" s="34" t="s">
        <v>8</v>
      </c>
      <c r="AF10" s="34" t="s">
        <v>7</v>
      </c>
      <c r="AG10" s="34" t="s">
        <v>7</v>
      </c>
      <c r="AH10" s="34" t="s">
        <v>7</v>
      </c>
      <c r="AI10" s="34" t="s">
        <v>7</v>
      </c>
      <c r="AJ10" s="34" t="s">
        <v>8</v>
      </c>
      <c r="AK10" s="34" t="s">
        <v>8</v>
      </c>
      <c r="AL10" s="34" t="s">
        <v>7</v>
      </c>
      <c r="AM10" s="34" t="s">
        <v>7</v>
      </c>
      <c r="AN10" s="34" t="s">
        <v>7</v>
      </c>
      <c r="AO10" s="34" t="s">
        <v>7</v>
      </c>
      <c r="AP10" s="34" t="s">
        <v>8</v>
      </c>
      <c r="AQ10" s="34" t="s">
        <v>8</v>
      </c>
      <c r="AR10" s="34" t="s">
        <v>7</v>
      </c>
      <c r="AS10" s="34" t="s">
        <v>7</v>
      </c>
      <c r="AT10" s="34" t="s">
        <v>60</v>
      </c>
      <c r="AU10" s="34" t="s">
        <v>60</v>
      </c>
      <c r="AV10" s="34" t="s">
        <v>8</v>
      </c>
      <c r="AW10" s="34" t="s">
        <v>8</v>
      </c>
      <c r="AX10" s="34" t="s">
        <v>60</v>
      </c>
      <c r="AY10" s="34" t="s">
        <v>60</v>
      </c>
      <c r="AZ10" s="34" t="s">
        <v>9</v>
      </c>
      <c r="BA10" s="34" t="s">
        <v>60</v>
      </c>
      <c r="BB10" s="34" t="s">
        <v>60</v>
      </c>
      <c r="BC10" s="34" t="s">
        <v>61</v>
      </c>
      <c r="IE10" s="13"/>
      <c r="IF10" s="13"/>
      <c r="IG10" s="13"/>
      <c r="IH10" s="13"/>
      <c r="II10" s="13"/>
    </row>
    <row r="11" spans="1:243" s="12" customFormat="1" ht="191.25" customHeight="1">
      <c r="A11" s="33" t="s">
        <v>10</v>
      </c>
      <c r="B11" s="35" t="s">
        <v>11</v>
      </c>
      <c r="C11" s="35" t="s">
        <v>12</v>
      </c>
      <c r="D11" s="35" t="s">
        <v>13</v>
      </c>
      <c r="E11" s="35" t="s">
        <v>14</v>
      </c>
      <c r="F11" s="35" t="s">
        <v>15</v>
      </c>
      <c r="G11" s="35"/>
      <c r="H11" s="35"/>
      <c r="I11" s="35" t="s">
        <v>16</v>
      </c>
      <c r="J11" s="35" t="s">
        <v>17</v>
      </c>
      <c r="K11" s="35" t="s">
        <v>18</v>
      </c>
      <c r="L11" s="35" t="s">
        <v>19</v>
      </c>
      <c r="M11" s="36" t="s">
        <v>63</v>
      </c>
      <c r="N11" s="35" t="s">
        <v>20</v>
      </c>
      <c r="O11" s="35" t="s">
        <v>44</v>
      </c>
      <c r="P11" s="35" t="s">
        <v>21</v>
      </c>
      <c r="Q11" s="35" t="s">
        <v>22</v>
      </c>
      <c r="R11" s="35" t="s">
        <v>23</v>
      </c>
      <c r="S11" s="35" t="s">
        <v>24</v>
      </c>
      <c r="T11" s="35" t="s">
        <v>25</v>
      </c>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7" t="s">
        <v>26</v>
      </c>
      <c r="BB11" s="37" t="s">
        <v>41</v>
      </c>
      <c r="BC11" s="38" t="s">
        <v>27</v>
      </c>
      <c r="IE11" s="13"/>
      <c r="IF11" s="13"/>
      <c r="IG11" s="13"/>
      <c r="IH11" s="13"/>
      <c r="II11" s="13"/>
    </row>
    <row r="12" spans="1:243" s="12" customFormat="1" ht="18.75">
      <c r="A12" s="33">
        <v>1</v>
      </c>
      <c r="B12" s="34">
        <v>2</v>
      </c>
      <c r="C12" s="34">
        <v>3</v>
      </c>
      <c r="D12" s="34">
        <v>4</v>
      </c>
      <c r="E12" s="34">
        <v>5</v>
      </c>
      <c r="F12" s="34">
        <v>6</v>
      </c>
      <c r="G12" s="34">
        <v>7</v>
      </c>
      <c r="H12" s="34">
        <v>8</v>
      </c>
      <c r="I12" s="34">
        <v>9</v>
      </c>
      <c r="J12" s="34">
        <v>10</v>
      </c>
      <c r="K12" s="34">
        <v>11</v>
      </c>
      <c r="L12" s="34">
        <v>12</v>
      </c>
      <c r="M12" s="39">
        <v>7</v>
      </c>
      <c r="N12" s="39">
        <v>8</v>
      </c>
      <c r="O12" s="39">
        <v>9</v>
      </c>
      <c r="P12" s="39">
        <v>10</v>
      </c>
      <c r="Q12" s="39">
        <v>11</v>
      </c>
      <c r="R12" s="39">
        <v>12</v>
      </c>
      <c r="S12" s="39">
        <v>13</v>
      </c>
      <c r="T12" s="39">
        <v>14</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15</v>
      </c>
      <c r="BB12" s="39">
        <v>16</v>
      </c>
      <c r="BC12" s="39">
        <v>17</v>
      </c>
      <c r="IE12" s="13"/>
      <c r="IF12" s="13"/>
      <c r="IG12" s="13"/>
      <c r="IH12" s="13"/>
      <c r="II12" s="13"/>
    </row>
    <row r="13" spans="1:243" s="12" customFormat="1" ht="32.25" customHeight="1">
      <c r="A13" s="33">
        <v>1</v>
      </c>
      <c r="B13" s="63" t="s">
        <v>48</v>
      </c>
      <c r="C13" s="20" t="s">
        <v>28</v>
      </c>
      <c r="D13" s="64">
        <v>22</v>
      </c>
      <c r="E13" s="64" t="s">
        <v>47</v>
      </c>
      <c r="F13" s="40"/>
      <c r="G13" s="41"/>
      <c r="H13" s="41"/>
      <c r="I13" s="40" t="s">
        <v>30</v>
      </c>
      <c r="J13" s="42">
        <f aca="true" t="shared" si="0" ref="J13:J19">IF(I13="Less(-)",-1,1)</f>
        <v>1</v>
      </c>
      <c r="K13" s="41" t="s">
        <v>31</v>
      </c>
      <c r="L13" s="41" t="s">
        <v>4</v>
      </c>
      <c r="M13" s="43"/>
      <c r="N13" s="41"/>
      <c r="O13" s="43"/>
      <c r="P13" s="44"/>
      <c r="Q13" s="41"/>
      <c r="R13" s="41"/>
      <c r="S13" s="44"/>
      <c r="T13" s="44"/>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 aca="true" t="shared" si="1" ref="BA13:BA19">D13*M13</f>
        <v>0</v>
      </c>
      <c r="BB13" s="46">
        <f aca="true" t="shared" si="2" ref="BB13:BB19">BA13+(BA13*O13/100)</f>
        <v>0</v>
      </c>
      <c r="BC13" s="47" t="str">
        <f aca="true" t="shared" si="3" ref="BC13:BC19">SpellNumber(L13,BB13)</f>
        <v>INR Zero Only</v>
      </c>
      <c r="IA13" s="12">
        <v>1</v>
      </c>
      <c r="IB13" s="12" t="s">
        <v>48</v>
      </c>
      <c r="IC13" s="12" t="s">
        <v>28</v>
      </c>
      <c r="ID13" s="12">
        <v>22</v>
      </c>
      <c r="IE13" s="13" t="s">
        <v>47</v>
      </c>
      <c r="IF13" s="13"/>
      <c r="IG13" s="13"/>
      <c r="IH13" s="13"/>
      <c r="II13" s="13"/>
    </row>
    <row r="14" spans="1:243" s="12" customFormat="1" ht="78.75" customHeight="1">
      <c r="A14" s="33">
        <v>2</v>
      </c>
      <c r="B14" s="63" t="s">
        <v>49</v>
      </c>
      <c r="C14" s="20" t="s">
        <v>45</v>
      </c>
      <c r="D14" s="64">
        <v>220</v>
      </c>
      <c r="E14" s="64" t="s">
        <v>58</v>
      </c>
      <c r="F14" s="40"/>
      <c r="G14" s="41"/>
      <c r="H14" s="41"/>
      <c r="I14" s="40" t="s">
        <v>30</v>
      </c>
      <c r="J14" s="42">
        <f t="shared" si="0"/>
        <v>1</v>
      </c>
      <c r="K14" s="41" t="s">
        <v>31</v>
      </c>
      <c r="L14" s="41" t="s">
        <v>4</v>
      </c>
      <c r="M14" s="43"/>
      <c r="N14" s="41"/>
      <c r="O14" s="43"/>
      <c r="P14" s="44"/>
      <c r="Q14" s="41"/>
      <c r="R14" s="41"/>
      <c r="S14" s="44"/>
      <c r="T14" s="44"/>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D14*M14</f>
        <v>0</v>
      </c>
      <c r="BB14" s="46">
        <f t="shared" si="2"/>
        <v>0</v>
      </c>
      <c r="BC14" s="47" t="str">
        <f t="shared" si="3"/>
        <v>INR Zero Only</v>
      </c>
      <c r="IA14" s="12">
        <v>2</v>
      </c>
      <c r="IB14" s="12" t="s">
        <v>49</v>
      </c>
      <c r="IC14" s="12" t="s">
        <v>45</v>
      </c>
      <c r="ID14" s="12">
        <v>220</v>
      </c>
      <c r="IE14" s="13" t="s">
        <v>58</v>
      </c>
      <c r="IF14" s="13"/>
      <c r="IG14" s="13"/>
      <c r="IH14" s="13"/>
      <c r="II14" s="13"/>
    </row>
    <row r="15" spans="1:243" s="12" customFormat="1" ht="60" customHeight="1">
      <c r="A15" s="33">
        <v>3</v>
      </c>
      <c r="B15" s="63" t="s">
        <v>50</v>
      </c>
      <c r="C15" s="20" t="s">
        <v>46</v>
      </c>
      <c r="D15" s="64">
        <v>135</v>
      </c>
      <c r="E15" s="64" t="s">
        <v>58</v>
      </c>
      <c r="F15" s="40"/>
      <c r="G15" s="41"/>
      <c r="H15" s="41"/>
      <c r="I15" s="40" t="s">
        <v>30</v>
      </c>
      <c r="J15" s="42">
        <f t="shared" si="0"/>
        <v>1</v>
      </c>
      <c r="K15" s="41" t="s">
        <v>31</v>
      </c>
      <c r="L15" s="41" t="s">
        <v>4</v>
      </c>
      <c r="M15" s="43"/>
      <c r="N15" s="41"/>
      <c r="O15" s="43"/>
      <c r="P15" s="44"/>
      <c r="Q15" s="41"/>
      <c r="R15" s="41"/>
      <c r="S15" s="44"/>
      <c r="T15" s="44"/>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D15*M15</f>
        <v>0</v>
      </c>
      <c r="BB15" s="46">
        <f t="shared" si="2"/>
        <v>0</v>
      </c>
      <c r="BC15" s="47" t="str">
        <f t="shared" si="3"/>
        <v>INR Zero Only</v>
      </c>
      <c r="IA15" s="12">
        <v>3</v>
      </c>
      <c r="IB15" s="12" t="s">
        <v>50</v>
      </c>
      <c r="IC15" s="12" t="s">
        <v>46</v>
      </c>
      <c r="ID15" s="12">
        <v>135</v>
      </c>
      <c r="IE15" s="13" t="s">
        <v>58</v>
      </c>
      <c r="IF15" s="13"/>
      <c r="IG15" s="13"/>
      <c r="IH15" s="13"/>
      <c r="II15" s="13"/>
    </row>
    <row r="16" spans="1:243" s="12" customFormat="1" ht="57.75" customHeight="1">
      <c r="A16" s="33">
        <v>4</v>
      </c>
      <c r="B16" s="63" t="s">
        <v>51</v>
      </c>
      <c r="C16" s="20" t="s">
        <v>34</v>
      </c>
      <c r="D16" s="64">
        <v>11</v>
      </c>
      <c r="E16" s="64" t="s">
        <v>47</v>
      </c>
      <c r="F16" s="40"/>
      <c r="G16" s="41"/>
      <c r="H16" s="41"/>
      <c r="I16" s="40" t="s">
        <v>30</v>
      </c>
      <c r="J16" s="42">
        <f t="shared" si="0"/>
        <v>1</v>
      </c>
      <c r="K16" s="41" t="s">
        <v>31</v>
      </c>
      <c r="L16" s="41" t="s">
        <v>4</v>
      </c>
      <c r="M16" s="43"/>
      <c r="N16" s="41"/>
      <c r="O16" s="43"/>
      <c r="P16" s="44"/>
      <c r="Q16" s="41"/>
      <c r="R16" s="41"/>
      <c r="S16" s="44"/>
      <c r="T16" s="44"/>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0</v>
      </c>
      <c r="BB16" s="46">
        <f t="shared" si="2"/>
        <v>0</v>
      </c>
      <c r="BC16" s="47" t="str">
        <f t="shared" si="3"/>
        <v>INR Zero Only</v>
      </c>
      <c r="IA16" s="12">
        <v>4</v>
      </c>
      <c r="IB16" s="12" t="s">
        <v>51</v>
      </c>
      <c r="IC16" s="12" t="s">
        <v>34</v>
      </c>
      <c r="ID16" s="12">
        <v>11</v>
      </c>
      <c r="IE16" s="13" t="s">
        <v>47</v>
      </c>
      <c r="IF16" s="13"/>
      <c r="IG16" s="13"/>
      <c r="IH16" s="13"/>
      <c r="II16" s="13"/>
    </row>
    <row r="17" spans="1:243" s="12" customFormat="1" ht="59.25" customHeight="1">
      <c r="A17" s="33">
        <v>5</v>
      </c>
      <c r="B17" s="63" t="s">
        <v>52</v>
      </c>
      <c r="C17" s="20" t="s">
        <v>55</v>
      </c>
      <c r="D17" s="64">
        <v>11</v>
      </c>
      <c r="E17" s="64" t="s">
        <v>47</v>
      </c>
      <c r="F17" s="40"/>
      <c r="G17" s="41"/>
      <c r="H17" s="41"/>
      <c r="I17" s="40" t="s">
        <v>30</v>
      </c>
      <c r="J17" s="42">
        <f t="shared" si="0"/>
        <v>1</v>
      </c>
      <c r="K17" s="41" t="s">
        <v>31</v>
      </c>
      <c r="L17" s="41" t="s">
        <v>4</v>
      </c>
      <c r="M17" s="43"/>
      <c r="N17" s="41"/>
      <c r="O17" s="43"/>
      <c r="P17" s="44"/>
      <c r="Q17" s="41"/>
      <c r="R17" s="41"/>
      <c r="S17" s="44"/>
      <c r="T17" s="44"/>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0</v>
      </c>
      <c r="BB17" s="46">
        <f t="shared" si="2"/>
        <v>0</v>
      </c>
      <c r="BC17" s="47" t="str">
        <f t="shared" si="3"/>
        <v>INR Zero Only</v>
      </c>
      <c r="IA17" s="12">
        <v>5</v>
      </c>
      <c r="IB17" s="12" t="s">
        <v>52</v>
      </c>
      <c r="IC17" s="12" t="s">
        <v>55</v>
      </c>
      <c r="ID17" s="12">
        <v>11</v>
      </c>
      <c r="IE17" s="13" t="s">
        <v>47</v>
      </c>
      <c r="IF17" s="13"/>
      <c r="IG17" s="13"/>
      <c r="IH17" s="13"/>
      <c r="II17" s="13"/>
    </row>
    <row r="18" spans="1:243" s="12" customFormat="1" ht="49.5" customHeight="1">
      <c r="A18" s="33">
        <v>6</v>
      </c>
      <c r="B18" s="63" t="s">
        <v>53</v>
      </c>
      <c r="C18" s="20" t="s">
        <v>56</v>
      </c>
      <c r="D18" s="64">
        <v>250</v>
      </c>
      <c r="E18" s="64" t="s">
        <v>58</v>
      </c>
      <c r="F18" s="40"/>
      <c r="G18" s="41"/>
      <c r="H18" s="41"/>
      <c r="I18" s="40" t="s">
        <v>30</v>
      </c>
      <c r="J18" s="42">
        <f t="shared" si="0"/>
        <v>1</v>
      </c>
      <c r="K18" s="41" t="s">
        <v>31</v>
      </c>
      <c r="L18" s="41" t="s">
        <v>4</v>
      </c>
      <c r="M18" s="43"/>
      <c r="N18" s="41"/>
      <c r="O18" s="43"/>
      <c r="P18" s="44"/>
      <c r="Q18" s="41"/>
      <c r="R18" s="41"/>
      <c r="S18" s="44"/>
      <c r="T18" s="44"/>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0</v>
      </c>
      <c r="BB18" s="46">
        <f t="shared" si="2"/>
        <v>0</v>
      </c>
      <c r="BC18" s="47" t="str">
        <f t="shared" si="3"/>
        <v>INR Zero Only</v>
      </c>
      <c r="IA18" s="12">
        <v>6</v>
      </c>
      <c r="IB18" s="12" t="s">
        <v>53</v>
      </c>
      <c r="IC18" s="12" t="s">
        <v>56</v>
      </c>
      <c r="ID18" s="12">
        <v>250</v>
      </c>
      <c r="IE18" s="13" t="s">
        <v>58</v>
      </c>
      <c r="IF18" s="13"/>
      <c r="IG18" s="13"/>
      <c r="IH18" s="13"/>
      <c r="II18" s="13"/>
    </row>
    <row r="19" spans="1:243" s="12" customFormat="1" ht="52.5" customHeight="1">
      <c r="A19" s="33">
        <v>7</v>
      </c>
      <c r="B19" s="63" t="s">
        <v>54</v>
      </c>
      <c r="C19" s="20" t="s">
        <v>57</v>
      </c>
      <c r="D19" s="64">
        <v>22</v>
      </c>
      <c r="E19" s="64" t="s">
        <v>47</v>
      </c>
      <c r="F19" s="40"/>
      <c r="G19" s="41"/>
      <c r="H19" s="41"/>
      <c r="I19" s="40" t="s">
        <v>30</v>
      </c>
      <c r="J19" s="42">
        <f t="shared" si="0"/>
        <v>1</v>
      </c>
      <c r="K19" s="41" t="s">
        <v>31</v>
      </c>
      <c r="L19" s="41" t="s">
        <v>4</v>
      </c>
      <c r="M19" s="43"/>
      <c r="N19" s="41"/>
      <c r="O19" s="43"/>
      <c r="P19" s="44"/>
      <c r="Q19" s="41"/>
      <c r="R19" s="41"/>
      <c r="S19" s="44"/>
      <c r="T19" s="44"/>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0</v>
      </c>
      <c r="BB19" s="46">
        <f t="shared" si="2"/>
        <v>0</v>
      </c>
      <c r="BC19" s="47" t="str">
        <f t="shared" si="3"/>
        <v>INR Zero Only</v>
      </c>
      <c r="IA19" s="12">
        <v>7</v>
      </c>
      <c r="IB19" s="12" t="s">
        <v>54</v>
      </c>
      <c r="IC19" s="12" t="s">
        <v>57</v>
      </c>
      <c r="ID19" s="12">
        <v>22</v>
      </c>
      <c r="IE19" s="13" t="s">
        <v>47</v>
      </c>
      <c r="IF19" s="13"/>
      <c r="IG19" s="13"/>
      <c r="IH19" s="13"/>
      <c r="II19" s="13"/>
    </row>
    <row r="20" spans="1:243" s="14" customFormat="1" ht="58.5" customHeight="1">
      <c r="A20" s="71" t="s">
        <v>33</v>
      </c>
      <c r="B20" s="72"/>
      <c r="C20" s="48"/>
      <c r="D20" s="48"/>
      <c r="E20" s="48"/>
      <c r="F20" s="49"/>
      <c r="G20" s="48"/>
      <c r="H20" s="21"/>
      <c r="I20" s="21"/>
      <c r="J20" s="21"/>
      <c r="K20" s="21"/>
      <c r="L20" s="48"/>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22" t="e">
        <f>SUM(#REF!)</f>
        <v>#REF!</v>
      </c>
      <c r="BB20" s="22">
        <f>SUM(BB13:BB19)</f>
        <v>0</v>
      </c>
      <c r="BC20" s="47" t="str">
        <f>SpellNumber($E$2,BB20)</f>
        <v>INR Zero Only</v>
      </c>
      <c r="IA20" s="14" t="s">
        <v>33</v>
      </c>
      <c r="IE20" s="15"/>
      <c r="IF20" s="15" t="s">
        <v>32</v>
      </c>
      <c r="IG20" s="15" t="s">
        <v>34</v>
      </c>
      <c r="IH20" s="15">
        <v>10</v>
      </c>
      <c r="II20" s="15" t="s">
        <v>29</v>
      </c>
    </row>
    <row r="21" spans="1:243" s="16" customFormat="1" ht="54.75" customHeight="1" hidden="1">
      <c r="A21" s="51" t="s">
        <v>35</v>
      </c>
      <c r="B21" s="52"/>
      <c r="C21" s="53"/>
      <c r="D21" s="54"/>
      <c r="E21" s="55" t="s">
        <v>36</v>
      </c>
      <c r="F21" s="56"/>
      <c r="G21" s="57"/>
      <c r="H21" s="58"/>
      <c r="I21" s="58"/>
      <c r="J21" s="58"/>
      <c r="K21" s="54"/>
      <c r="L21" s="59"/>
      <c r="M21" s="60" t="s">
        <v>37</v>
      </c>
      <c r="N21" s="58"/>
      <c r="O21" s="61"/>
      <c r="P21" s="61"/>
      <c r="Q21" s="61"/>
      <c r="R21" s="61"/>
      <c r="S21" s="61"/>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23">
        <f>IF(ISBLANK(F21),0,IF(E21="Excess (+)",ROUND(BA20+(BA20*F21),2),IF(E21="Less (-)",ROUND(BA20+(BA20*F21*(-1)),2),0)))</f>
        <v>0</v>
      </c>
      <c r="BB21" s="24">
        <f>ROUND(BA21,0)</f>
        <v>0</v>
      </c>
      <c r="BC21" s="62" t="str">
        <f>SpellNumber(L21,BB21)</f>
        <v> Zero Only</v>
      </c>
      <c r="IA21" s="16" t="s">
        <v>35</v>
      </c>
      <c r="IE21" s="17" t="s">
        <v>36</v>
      </c>
      <c r="IF21" s="17"/>
      <c r="IG21" s="17"/>
      <c r="IH21" s="17"/>
      <c r="II21" s="17"/>
    </row>
    <row r="22" spans="1:243" s="16" customFormat="1" ht="43.5" customHeight="1">
      <c r="A22" s="71" t="s">
        <v>38</v>
      </c>
      <c r="B22" s="72"/>
      <c r="C22" s="66" t="str">
        <f>SpellNumber($E$2,BB20)</f>
        <v>INR Zero Only</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A22" s="16" t="s">
        <v>38</v>
      </c>
      <c r="IC22" s="16" t="s">
        <v>43</v>
      </c>
      <c r="IE22" s="17"/>
      <c r="IF22" s="17"/>
      <c r="IG22" s="17"/>
      <c r="IH22" s="17"/>
      <c r="II22" s="17"/>
    </row>
    <row r="23" ht="15"/>
  </sheetData>
  <sheetProtection password="E491" sheet="1"/>
  <mergeCells count="10">
    <mergeCell ref="A9:BC9"/>
    <mergeCell ref="C22:BC22"/>
    <mergeCell ref="A1:L1"/>
    <mergeCell ref="A4:BC4"/>
    <mergeCell ref="A5:BC5"/>
    <mergeCell ref="A6:BC6"/>
    <mergeCell ref="A7:BC7"/>
    <mergeCell ref="B8:BC8"/>
    <mergeCell ref="A20:B20"/>
    <mergeCell ref="A22:B22"/>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allowBlank="1" showInputMessage="1" showErrorMessage="1" promptTitle="Itemcode/Make" prompt="Please enter text" sqref="F20 C13:C19">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9 O13:O19">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list" allowBlank="1" showErrorMessage="1" sqref="K13:K19">
      <formula1>"Partial Conversion,Full Conversion"</formula1>
      <formula2>0</formula2>
    </dataValidation>
    <dataValidation type="list" allowBlank="1" showInputMessage="1" showErrorMessage="1" sqref="L13 L14 L15 L16 L17 L19:L22 L18">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2" r:id="rId4"/>
  <colBreaks count="1" manualBreakCount="1">
    <brk id="55" max="21"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15" sqref="E15"/>
    </sheetView>
  </sheetViews>
  <sheetFormatPr defaultColWidth="9.140625" defaultRowHeight="15"/>
  <sheetData>
    <row r="6" spans="5:11" ht="15">
      <c r="E6" s="73" t="s">
        <v>39</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2023-08-17T20:37:17Z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