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<sst xmlns="http://schemas.openxmlformats.org/spreadsheetml/2006/main" count="228" uniqueCount="100">
  <si>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</si>
  <si>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</si>
  <si>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</si>
  <si>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</si>
  <si>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</si>
  <si>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</si>
  <si>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</si>
  <si>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</si>
  <si>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</si>
  <si>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</si>
  <si>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</si>
  <si>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</si>
  <si>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</si>
  <si>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</si>
  <si>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</si>
  <si>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</si>
  <si>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</si>
  <si>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</si>
  <si>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</si>
  <si>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</si>
  <si>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</si>
  <si>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</si>
  <si>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</si>
  <si>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</si>
  <si>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</si>
  <si>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</si>
  <si>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</si>
  <si>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</si>
  <si>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</si>
  <si>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</si>
  <si>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</si>
  <si>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</si>
  <si>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</si>
  <si>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</si>
  <si>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</si>
  <si>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</si>
  <si>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</si>
  <si>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</si>
  <si>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</si>
  <si>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</si>
  <si>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</si>
  <si>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</si>
  <si>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</si>
  <si>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</si>
  <si>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</si>
  <si>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</si>
  <si>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</si>
  <si>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</si>
  <si>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</si>
  <si>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</si>
  <si>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</si>
  <si>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</si>
  <si>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</si>
  <si>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</si>
  <si>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</si>
  <si>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item11</t>
  </si>
  <si>
    <t>item12</t>
  </si>
  <si>
    <t>item13</t>
  </si>
  <si>
    <t>item14</t>
  </si>
  <si>
    <t>item15</t>
  </si>
  <si>
    <t>item16</t>
  </si>
  <si>
    <t>item17</t>
  </si>
  <si>
    <t>item18</t>
  </si>
  <si>
    <t>item19</t>
  </si>
  <si>
    <t>item20</t>
  </si>
  <si>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</si>
  <si>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</si>
  <si>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Supplying and drawing following sizes of FRLS PVC insulated copper conductor, single core cable in the existing surface/recessed steel/ PVC conduit as required</t>
  </si>
  <si>
    <t>3 x 4 sq. mm</t>
  </si>
  <si>
    <t>3 x 6 sq. mm</t>
  </si>
  <si>
    <t>3 x 10 sq. mm</t>
  </si>
  <si>
    <t>3 x 16 sq. mm</t>
  </si>
  <si>
    <t>Supplying and fixing following modular switch/ socket on the existing modular plate &amp; switch box including connections but excluding modular plate etc. as required</t>
  </si>
  <si>
    <t>15/16 A switch</t>
  </si>
  <si>
    <t>6 pin 15/16 A socket outlet</t>
  </si>
  <si>
    <t>Supplying and Fixing following size PVC modular box as required, Make: ABB,L&amp;T,Anchor,Greatwhite,MK.</t>
  </si>
  <si>
    <t>6 Module</t>
  </si>
  <si>
    <t>Supplying and fixing following Modular base &amp; cover plate on existing modular metal boxes etc. as required.</t>
  </si>
  <si>
    <t>Supplying and Fixing PVC casing-capping on the wall with base i/c. acessories etc. as required. Make: MK, AKG or eq</t>
  </si>
  <si>
    <t>1 inch</t>
  </si>
  <si>
    <t>Supplying and fixing 5 A to 32 A rating, 240/415 V, 10 kA, “C” curve,  miniature  circuit  breaker  suitable  for  inductive  load  of following  poles  in  the  existing  MCB  DB  complete  with connections, testing and commissioning etc. as required.Make : ABB/Schneider/Havells</t>
  </si>
  <si>
    <t>Single pole</t>
  </si>
  <si>
    <t>Supplying and fixing following way, three pole and neutral, surface mounting, vertical type, 415 volts, TP MCCB distribution board of sheet steel, dust protected, duly powder painted with provision of incomer TP MCCB upto 200A, inclusive of three phase internal distribution, common neutral link, earth bar, din bar for mounting MCBs(but without MCBs and Incomer) as required.  Make : ABB,Schneider,Havells</t>
  </si>
  <si>
    <t>4 Way (4+12) Double door</t>
  </si>
  <si>
    <t>Supplying and fixing following way, single pole and neutral, sheet steel,MCB distribution board, 240V, on surface/recess, complete with tinned copper bus bar, neutral bus bar, earth bar, din bar, interconnections, powder painted including earthing etc. as required. (but without MCB/RCCB/Isolator).Make : ABB,Schneider,Havells</t>
  </si>
  <si>
    <t>8 Way, Double door</t>
  </si>
  <si>
    <t>Supplying  and  fixing  DP  sheet  steel  enclosure  on  surface/ recess along with 25/32 A, 240 V “C” curve DP MCB complete with connections, testing and commissioning etc. as required.</t>
  </si>
  <si>
    <t>Providing and fixing following rating and breaking capacity and pole  MCCB  with  thermomagnetic  release  and  terminal spreaders in existing cubicle panel board including drilling holes in cubicle panel, making connections, etc. as required.Make : ABB/Schneider/L&amp;T or eq</t>
  </si>
  <si>
    <t>100 A, 16 kA,TPMCCB</t>
  </si>
  <si>
    <t>S/f of following in existing DB as required.</t>
  </si>
  <si>
    <t>MCB 63A, Single pole, 240/415 V, 10 kA, “C” curve</t>
  </si>
  <si>
    <t>MCB Type changeover switch, 63A, Double pole</t>
  </si>
  <si>
    <t>Dismantling and shifting of electrical control panel by removing cable connections of size 3.5x400 sq mm, 3 nos, dismantling the panel from its brick foundation and shifting the panel to an appropriate site as directed through manual means, panel placed inside a small room with double door opening, apprx. panel dimensions 6ft (ht)x4ft (w)x 1.5ft (depth) and made of 2mm thick metal sheet.</t>
  </si>
  <si>
    <t>Supplying and making end termination with brass compression gland and aluminium lugs for following size of PVC insulated and PVC sheathed/XLPE aluminium conductor cable of 1.1 KV grade as required.</t>
  </si>
  <si>
    <t>3.5X70 Sq. mm (38 mm)</t>
  </si>
  <si>
    <t>3.5X400 Sq. mm (82 mm)</t>
  </si>
  <si>
    <t>P/f of changeover switch 4 pole, 200 A, 415 V inside and alongwith a wall mounted metal box  made of  CRC sheet steel 1mm thick with provision of 70 sq mm cables entry/exit, powder coated, white/cream colour,switch make :Schneider/Havells/ABB/L&amp;T.</t>
  </si>
  <si>
    <t>Mtr</t>
  </si>
  <si>
    <t>Name of Work: &lt;Preparation of space in Magnet Hall for new 500MHz NMR at IISER Mohali&gt;</t>
  </si>
  <si>
    <t>Contract No:  &lt;IISER/23-24/EE-EO/RFQ-11&gt;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</si>
</sst>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7"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17" fillId="0" borderId="11" xfId="59" applyNumberFormat="1" applyFont="1" applyFill="1" applyBorder="1" applyAlignment="1">
      <alignment horizontal="center" vertical="center" wrapText="1" readingOrder="1"/>
      <protection/>
    </xf>
    <xf numFmtId="0" fontId="72" fillId="0" borderId="11" xfId="0" applyFont="1" applyBorder="1" applyAlignment="1">
      <alignment vertical="top" wrapText="1"/>
    </xf>
    <xf numFmtId="49" fontId="17" fillId="0" borderId="11" xfId="0" applyNumberFormat="1" applyFont="1" applyBorder="1" applyAlignment="1">
      <alignment vertical="top" wrapText="1"/>
    </xf>
    <xf numFmtId="49" fontId="17" fillId="0" borderId="11" xfId="0" applyNumberFormat="1" applyFont="1" applyBorder="1" applyAlignment="1">
      <alignment vertical="top"/>
    </xf>
    <xf numFmtId="0" fontId="72" fillId="0" borderId="11" xfId="0" applyFont="1" applyBorder="1" applyAlignment="1">
      <alignment vertical="top"/>
    </xf>
    <xf numFmtId="0" fontId="72" fillId="0" borderId="11" xfId="0" applyFont="1" applyBorder="1" applyAlignment="1">
      <alignment horizontal="left" vertical="top"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7"/>
  <sheetViews>
    <sheetView showGridLines="0" zoomScale="70" zoomScaleNormal="70" zoomScalePageLayoutView="0" workbookViewId="0" topLeftCell="A41">
      <selection activeCell="A7" sqref="A7:BC7"/>
    </sheetView>
  </sheetViews>
  <sheetFormatPr defaultColWidth="9.140625" defaultRowHeight="15"/>
  <cols>
    <col min="1" max="1" width="14.28125" style="21" customWidth="1"/>
    <col min="2" max="2" width="59.28125" style="64" customWidth="1"/>
    <col min="3" max="3" width="9.421875" style="21" customWidth="1"/>
    <col min="4" max="4" width="8.00390625" style="21" customWidth="1"/>
    <col min="5" max="5" width="8.57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2"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8" t="str">
        <f>B2&amp;" BoQ"</f>
        <v>Item Wise BoQ</v>
      </c>
      <c r="B1" s="78"/>
      <c r="C1" s="78"/>
      <c r="D1" s="78"/>
      <c r="E1" s="78"/>
      <c r="F1" s="78"/>
      <c r="G1" s="78"/>
      <c r="H1" s="78"/>
      <c r="I1" s="78"/>
      <c r="J1" s="78"/>
      <c r="K1" s="78"/>
      <c r="L1" s="78"/>
      <c r="O1" s="2"/>
      <c r="P1" s="2"/>
      <c r="Q1" s="3"/>
      <c r="IE1" s="3"/>
      <c r="IF1" s="3"/>
      <c r="IG1" s="3"/>
      <c r="IH1" s="3"/>
      <c r="II1" s="3"/>
    </row>
    <row r="2" spans="1:17" s="1" customFormat="1" ht="25.5" customHeight="1" hidden="1">
      <c r="A2" s="23" t="s">
        <v>3</v>
      </c>
      <c r="B2" s="62" t="s">
        <v>35</v>
      </c>
      <c r="C2" s="23" t="s">
        <v>4</v>
      </c>
      <c r="D2" s="23" t="s">
        <v>5</v>
      </c>
      <c r="E2" s="23" t="s">
        <v>6</v>
      </c>
      <c r="J2" s="4"/>
      <c r="K2" s="4"/>
      <c r="L2" s="4"/>
      <c r="O2" s="2"/>
      <c r="P2" s="2"/>
      <c r="Q2" s="3"/>
    </row>
    <row r="3" spans="1:243" s="1" customFormat="1" ht="30" customHeight="1" hidden="1">
      <c r="A3" s="1" t="s">
        <v>7</v>
      </c>
      <c r="B3" s="63"/>
      <c r="IE3" s="3"/>
      <c r="IF3" s="3"/>
      <c r="IG3" s="3"/>
      <c r="IH3" s="3"/>
      <c r="II3" s="3"/>
    </row>
    <row r="4" spans="1:243" s="5" customFormat="1" ht="30" customHeight="1">
      <c r="A4" s="79" t="s">
        <v>37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 customHeight="1">
      <c r="A5" s="79" t="s">
        <v>98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 customHeight="1">
      <c r="A6" s="79" t="s">
        <v>99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61.5" customHeight="1">
      <c r="A8" s="24" t="s">
        <v>40</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2" t="s">
        <v>9</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3" t="s">
        <v>16</v>
      </c>
      <c r="C11" s="43" t="s">
        <v>1</v>
      </c>
      <c r="D11" s="43" t="s">
        <v>17</v>
      </c>
      <c r="E11" s="43" t="s">
        <v>18</v>
      </c>
      <c r="F11" s="43" t="s">
        <v>47</v>
      </c>
      <c r="G11" s="43"/>
      <c r="H11" s="43"/>
      <c r="I11" s="43" t="s">
        <v>19</v>
      </c>
      <c r="J11" s="43" t="s">
        <v>20</v>
      </c>
      <c r="K11" s="43" t="s">
        <v>21</v>
      </c>
      <c r="L11" s="43" t="s">
        <v>22</v>
      </c>
      <c r="M11" s="44" t="s">
        <v>66</v>
      </c>
      <c r="N11" s="43" t="s">
        <v>48</v>
      </c>
      <c r="O11" s="43" t="s">
        <v>49</v>
      </c>
      <c r="P11" s="43" t="s">
        <v>46</v>
      </c>
      <c r="Q11" s="43" t="s">
        <v>45</v>
      </c>
      <c r="R11" s="43" t="s">
        <v>44</v>
      </c>
      <c r="S11" s="43" t="s">
        <v>43</v>
      </c>
      <c r="T11" s="43" t="s">
        <v>42</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41</v>
      </c>
      <c r="BB11" s="45" t="s">
        <v>65</v>
      </c>
      <c r="BC11" s="46" t="s">
        <v>23</v>
      </c>
      <c r="IE11" s="13"/>
      <c r="IF11" s="13"/>
      <c r="IG11" s="13"/>
      <c r="IH11" s="13"/>
      <c r="II11" s="13"/>
    </row>
    <row r="12" spans="1:243" s="12" customFormat="1" ht="15">
      <c r="A12" s="14">
        <v>1</v>
      </c>
      <c r="B12" s="47">
        <v>2</v>
      </c>
      <c r="C12" s="47">
        <v>3</v>
      </c>
      <c r="D12" s="47">
        <v>4</v>
      </c>
      <c r="E12" s="47">
        <v>5</v>
      </c>
      <c r="F12" s="47">
        <v>6</v>
      </c>
      <c r="G12" s="47">
        <v>7</v>
      </c>
      <c r="H12" s="47">
        <v>8</v>
      </c>
      <c r="I12" s="47">
        <v>9</v>
      </c>
      <c r="J12" s="47">
        <v>10</v>
      </c>
      <c r="K12" s="47">
        <v>11</v>
      </c>
      <c r="L12" s="47">
        <v>12</v>
      </c>
      <c r="M12" s="47">
        <v>6</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7</v>
      </c>
      <c r="BC12" s="47">
        <v>8</v>
      </c>
      <c r="IE12" s="13"/>
      <c r="IF12" s="13"/>
      <c r="IG12" s="13"/>
      <c r="IH12" s="13"/>
      <c r="II12" s="13"/>
    </row>
    <row r="13" spans="1:55" ht="70.5" customHeight="1">
      <c r="A13" s="51">
        <v>1</v>
      </c>
      <c r="B13" s="67" t="s">
        <v>67</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25"/>
    </row>
    <row r="14" spans="1:55" ht="24" customHeight="1">
      <c r="A14" s="51">
        <v>1.1</v>
      </c>
      <c r="B14" s="67" t="s">
        <v>68</v>
      </c>
      <c r="C14" s="66" t="s">
        <v>24</v>
      </c>
      <c r="D14" s="52">
        <v>60</v>
      </c>
      <c r="E14" s="52" t="s">
        <v>97</v>
      </c>
      <c r="F14" s="60"/>
      <c r="G14" s="55"/>
      <c r="H14" s="55"/>
      <c r="I14" s="53" t="s">
        <v>26</v>
      </c>
      <c r="J14" s="54">
        <f>IF(I14="Less(-)",-1,1)</f>
        <v>1</v>
      </c>
      <c r="K14" s="55" t="s">
        <v>36</v>
      </c>
      <c r="L14" s="55" t="s">
        <v>6</v>
      </c>
      <c r="M14" s="59"/>
      <c r="N14" s="55"/>
      <c r="O14" s="55"/>
      <c r="P14" s="57"/>
      <c r="Q14" s="55"/>
      <c r="R14" s="55"/>
      <c r="S14" s="57"/>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8">
        <f>D14*M14</f>
        <v>0</v>
      </c>
      <c r="BB14" s="65">
        <f>BA14+SUM(N14:AZ14)</f>
        <v>0</v>
      </c>
      <c r="BC14" s="26" t="str">
        <f>SpellNumber(L14,BB14)</f>
        <v>INR Zero Only</v>
      </c>
    </row>
    <row r="15" spans="1:55" ht="20.25" customHeight="1">
      <c r="A15" s="51">
        <v>1.2</v>
      </c>
      <c r="B15" s="67" t="s">
        <v>69</v>
      </c>
      <c r="C15" s="66" t="s">
        <v>28</v>
      </c>
      <c r="D15" s="52">
        <v>5</v>
      </c>
      <c r="E15" s="52" t="s">
        <v>97</v>
      </c>
      <c r="F15" s="60"/>
      <c r="G15" s="55"/>
      <c r="H15" s="55"/>
      <c r="I15" s="53" t="s">
        <v>26</v>
      </c>
      <c r="J15" s="54">
        <f>IF(I15="Less(-)",-1,1)</f>
        <v>1</v>
      </c>
      <c r="K15" s="55" t="s">
        <v>36</v>
      </c>
      <c r="L15" s="55" t="s">
        <v>6</v>
      </c>
      <c r="M15" s="59"/>
      <c r="N15" s="55"/>
      <c r="O15" s="55"/>
      <c r="P15" s="57"/>
      <c r="Q15" s="55"/>
      <c r="R15" s="55"/>
      <c r="S15" s="57"/>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8">
        <f>D15*M15</f>
        <v>0</v>
      </c>
      <c r="BB15" s="65">
        <f>BA15+SUM(N15:AZ15)</f>
        <v>0</v>
      </c>
      <c r="BC15" s="26" t="str">
        <f>SpellNumber(L15,BB15)</f>
        <v>INR Zero Only</v>
      </c>
    </row>
    <row r="16" spans="1:55" ht="15.75">
      <c r="A16" s="51">
        <v>1.3</v>
      </c>
      <c r="B16" s="67" t="s">
        <v>70</v>
      </c>
      <c r="C16" s="66" t="s">
        <v>29</v>
      </c>
      <c r="D16" s="52">
        <v>10</v>
      </c>
      <c r="E16" s="52" t="s">
        <v>97</v>
      </c>
      <c r="F16" s="60"/>
      <c r="G16" s="55"/>
      <c r="H16" s="55"/>
      <c r="I16" s="53" t="s">
        <v>26</v>
      </c>
      <c r="J16" s="54">
        <f>IF(I16="Less(-)",-1,1)</f>
        <v>1</v>
      </c>
      <c r="K16" s="55" t="s">
        <v>36</v>
      </c>
      <c r="L16" s="55" t="s">
        <v>6</v>
      </c>
      <c r="M16" s="59"/>
      <c r="N16" s="55"/>
      <c r="O16" s="55"/>
      <c r="P16" s="56"/>
      <c r="Q16" s="55"/>
      <c r="R16" s="55"/>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8">
        <f>D16*M16</f>
        <v>0</v>
      </c>
      <c r="BB16" s="65">
        <f>BA16+SUM(N16:AZ16)</f>
        <v>0</v>
      </c>
      <c r="BC16" s="26" t="str">
        <f>SpellNumber(L16,BB16)</f>
        <v>INR Zero Only</v>
      </c>
    </row>
    <row r="17" spans="1:55" ht="15.75">
      <c r="A17" s="51">
        <v>1.4</v>
      </c>
      <c r="B17" s="67" t="s">
        <v>71</v>
      </c>
      <c r="C17" s="66" t="s">
        <v>30</v>
      </c>
      <c r="D17" s="52">
        <v>8</v>
      </c>
      <c r="E17" s="52" t="s">
        <v>97</v>
      </c>
      <c r="F17" s="60"/>
      <c r="G17" s="55"/>
      <c r="H17" s="55"/>
      <c r="I17" s="53" t="s">
        <v>26</v>
      </c>
      <c r="J17" s="54">
        <f>IF(I17="Less(-)",-1,1)</f>
        <v>1</v>
      </c>
      <c r="K17" s="55" t="s">
        <v>36</v>
      </c>
      <c r="L17" s="55" t="s">
        <v>6</v>
      </c>
      <c r="M17" s="59"/>
      <c r="N17" s="55"/>
      <c r="O17" s="55"/>
      <c r="P17" s="57"/>
      <c r="Q17" s="55"/>
      <c r="R17" s="55"/>
      <c r="S17" s="57"/>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8">
        <f>D17*M17</f>
        <v>0</v>
      </c>
      <c r="BB17" s="65">
        <f>BA17+SUM(N17:AZ17)</f>
        <v>0</v>
      </c>
      <c r="BC17" s="26" t="str">
        <f>SpellNumber(L17,BB17)</f>
        <v>INR Zero Only</v>
      </c>
    </row>
    <row r="18" spans="1:55" ht="90.75" customHeight="1">
      <c r="A18" s="51">
        <v>2</v>
      </c>
      <c r="B18" s="67" t="s">
        <v>72</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25"/>
    </row>
    <row r="19" spans="1:55" ht="21" customHeight="1">
      <c r="A19" s="51">
        <v>2.1</v>
      </c>
      <c r="B19" s="67" t="s">
        <v>73</v>
      </c>
      <c r="C19" s="61" t="s">
        <v>31</v>
      </c>
      <c r="D19" s="52">
        <v>16</v>
      </c>
      <c r="E19" s="52" t="s">
        <v>25</v>
      </c>
      <c r="F19" s="60"/>
      <c r="G19" s="55"/>
      <c r="H19" s="55"/>
      <c r="I19" s="53" t="s">
        <v>26</v>
      </c>
      <c r="J19" s="54">
        <f>IF(I19="Less(-)",-1,1)</f>
        <v>1</v>
      </c>
      <c r="K19" s="55" t="s">
        <v>36</v>
      </c>
      <c r="L19" s="55" t="s">
        <v>6</v>
      </c>
      <c r="M19" s="59"/>
      <c r="N19" s="55"/>
      <c r="O19" s="55"/>
      <c r="P19" s="57"/>
      <c r="Q19" s="55"/>
      <c r="R19" s="55"/>
      <c r="S19" s="57"/>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8">
        <f>D19*M19</f>
        <v>0</v>
      </c>
      <c r="BB19" s="65">
        <f>BA19+SUM(N19:AZ19)</f>
        <v>0</v>
      </c>
      <c r="BC19" s="26" t="str">
        <f>SpellNumber(L19,BB19)</f>
        <v>INR Zero Only</v>
      </c>
    </row>
    <row r="20" spans="1:55" ht="27" customHeight="1">
      <c r="A20" s="51">
        <v>2.2</v>
      </c>
      <c r="B20" s="67" t="s">
        <v>74</v>
      </c>
      <c r="C20" s="61" t="s">
        <v>50</v>
      </c>
      <c r="D20" s="52">
        <v>16</v>
      </c>
      <c r="E20" s="52" t="s">
        <v>25</v>
      </c>
      <c r="F20" s="60"/>
      <c r="G20" s="55"/>
      <c r="H20" s="55"/>
      <c r="I20" s="53" t="s">
        <v>26</v>
      </c>
      <c r="J20" s="54">
        <f>IF(I20="Less(-)",-1,1)</f>
        <v>1</v>
      </c>
      <c r="K20" s="55" t="s">
        <v>36</v>
      </c>
      <c r="L20" s="55" t="s">
        <v>6</v>
      </c>
      <c r="M20" s="59"/>
      <c r="N20" s="55"/>
      <c r="O20" s="55"/>
      <c r="P20" s="57"/>
      <c r="Q20" s="55"/>
      <c r="R20" s="55"/>
      <c r="S20" s="57"/>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8">
        <f>D20*M20</f>
        <v>0</v>
      </c>
      <c r="BB20" s="65">
        <f>BA20+SUM(N20:AZ20)</f>
        <v>0</v>
      </c>
      <c r="BC20" s="26" t="str">
        <f>SpellNumber(L20,BB20)</f>
        <v>INR Zero Only</v>
      </c>
    </row>
    <row r="21" spans="1:55" ht="57.75" customHeight="1">
      <c r="A21" s="51">
        <v>3</v>
      </c>
      <c r="B21" s="68" t="s">
        <v>75</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25"/>
    </row>
    <row r="22" spans="1:55" ht="26.25" customHeight="1">
      <c r="A22" s="51">
        <v>3.1</v>
      </c>
      <c r="B22" s="69" t="s">
        <v>76</v>
      </c>
      <c r="C22" s="61" t="s">
        <v>51</v>
      </c>
      <c r="D22" s="52">
        <v>8</v>
      </c>
      <c r="E22" s="52" t="s">
        <v>25</v>
      </c>
      <c r="F22" s="60"/>
      <c r="G22" s="55"/>
      <c r="H22" s="55"/>
      <c r="I22" s="53" t="s">
        <v>26</v>
      </c>
      <c r="J22" s="54">
        <f>IF(I22="Less(-)",-1,1)</f>
        <v>1</v>
      </c>
      <c r="K22" s="55" t="s">
        <v>36</v>
      </c>
      <c r="L22" s="55" t="s">
        <v>6</v>
      </c>
      <c r="M22" s="59"/>
      <c r="N22" s="55"/>
      <c r="O22" s="55"/>
      <c r="P22" s="57"/>
      <c r="Q22" s="55"/>
      <c r="R22" s="55"/>
      <c r="S22" s="57"/>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8">
        <f>D22*M22</f>
        <v>0</v>
      </c>
      <c r="BB22" s="65">
        <f>BA22+SUM(N22:AZ22)</f>
        <v>0</v>
      </c>
      <c r="BC22" s="26" t="str">
        <f>SpellNumber(L22,BB22)</f>
        <v>INR Zero Only</v>
      </c>
    </row>
    <row r="23" spans="1:55" ht="66" customHeight="1">
      <c r="A23" s="51">
        <v>4</v>
      </c>
      <c r="B23" s="67" t="s">
        <v>77</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25"/>
    </row>
    <row r="24" spans="1:55" ht="24.75" customHeight="1">
      <c r="A24" s="51">
        <v>4.1</v>
      </c>
      <c r="B24" s="67" t="s">
        <v>76</v>
      </c>
      <c r="C24" s="61" t="s">
        <v>52</v>
      </c>
      <c r="D24" s="52">
        <v>8</v>
      </c>
      <c r="E24" s="52" t="s">
        <v>25</v>
      </c>
      <c r="F24" s="60"/>
      <c r="G24" s="55"/>
      <c r="H24" s="55"/>
      <c r="I24" s="53" t="s">
        <v>26</v>
      </c>
      <c r="J24" s="54">
        <f>IF(I24="Less(-)",-1,1)</f>
        <v>1</v>
      </c>
      <c r="K24" s="55" t="s">
        <v>36</v>
      </c>
      <c r="L24" s="55" t="s">
        <v>6</v>
      </c>
      <c r="M24" s="59"/>
      <c r="N24" s="55"/>
      <c r="O24" s="55"/>
      <c r="P24" s="57"/>
      <c r="Q24" s="55"/>
      <c r="R24" s="55"/>
      <c r="S24" s="57"/>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8">
        <f>D24*M24</f>
        <v>0</v>
      </c>
      <c r="BB24" s="65">
        <f>BA24+SUM(N24:AZ24)</f>
        <v>0</v>
      </c>
      <c r="BC24" s="26" t="str">
        <f>SpellNumber(L24,BB24)</f>
        <v>INR Zero Only</v>
      </c>
    </row>
    <row r="25" spans="1:55" ht="64.5" customHeight="1">
      <c r="A25" s="51">
        <v>5</v>
      </c>
      <c r="B25" s="67" t="s">
        <v>78</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25"/>
    </row>
    <row r="26" spans="1:55" ht="21" customHeight="1">
      <c r="A26" s="51">
        <v>5.1</v>
      </c>
      <c r="B26" s="70" t="s">
        <v>79</v>
      </c>
      <c r="C26" s="61" t="s">
        <v>53</v>
      </c>
      <c r="D26" s="52">
        <v>30</v>
      </c>
      <c r="E26" s="52" t="s">
        <v>97</v>
      </c>
      <c r="F26" s="60"/>
      <c r="G26" s="55"/>
      <c r="H26" s="55"/>
      <c r="I26" s="53" t="s">
        <v>26</v>
      </c>
      <c r="J26" s="54">
        <f>IF(I26="Less(-)",-1,1)</f>
        <v>1</v>
      </c>
      <c r="K26" s="55" t="s">
        <v>36</v>
      </c>
      <c r="L26" s="55" t="s">
        <v>6</v>
      </c>
      <c r="M26" s="59"/>
      <c r="N26" s="55"/>
      <c r="O26" s="55"/>
      <c r="P26" s="57"/>
      <c r="Q26" s="55"/>
      <c r="R26" s="55"/>
      <c r="S26" s="57"/>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8">
        <f>D26*M26</f>
        <v>0</v>
      </c>
      <c r="BB26" s="65">
        <f>BA26+SUM(N26:AZ26)</f>
        <v>0</v>
      </c>
      <c r="BC26" s="26" t="str">
        <f>SpellNumber(L26,BB26)</f>
        <v>INR Zero Only</v>
      </c>
    </row>
    <row r="27" spans="1:55" ht="98.25" customHeight="1">
      <c r="A27" s="51">
        <v>6</v>
      </c>
      <c r="B27" s="67" t="s">
        <v>80</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25"/>
    </row>
    <row r="28" spans="1:55" ht="25.5" customHeight="1">
      <c r="A28" s="51">
        <v>6.1</v>
      </c>
      <c r="B28" s="71" t="s">
        <v>81</v>
      </c>
      <c r="C28" s="61" t="s">
        <v>54</v>
      </c>
      <c r="D28" s="52">
        <v>12</v>
      </c>
      <c r="E28" s="52" t="s">
        <v>25</v>
      </c>
      <c r="F28" s="60"/>
      <c r="G28" s="55"/>
      <c r="H28" s="55"/>
      <c r="I28" s="53" t="s">
        <v>26</v>
      </c>
      <c r="J28" s="54">
        <f>IF(I28="Less(-)",-1,1)</f>
        <v>1</v>
      </c>
      <c r="K28" s="55" t="s">
        <v>36</v>
      </c>
      <c r="L28" s="55" t="s">
        <v>6</v>
      </c>
      <c r="M28" s="59"/>
      <c r="N28" s="55"/>
      <c r="O28" s="55"/>
      <c r="P28" s="57"/>
      <c r="Q28" s="55"/>
      <c r="R28" s="55"/>
      <c r="S28" s="57"/>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8">
        <f>D28*M28</f>
        <v>0</v>
      </c>
      <c r="BB28" s="65">
        <f>BA28+SUM(N28:AZ28)</f>
        <v>0</v>
      </c>
      <c r="BC28" s="26" t="str">
        <f>SpellNumber(L28,BB28)</f>
        <v>INR Zero Only</v>
      </c>
    </row>
    <row r="29" spans="1:55" ht="142.5" customHeight="1">
      <c r="A29" s="51">
        <v>7</v>
      </c>
      <c r="B29" s="67" t="s">
        <v>82</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25"/>
    </row>
    <row r="30" spans="1:55" ht="22.5" customHeight="1">
      <c r="A30" s="51">
        <v>7.1</v>
      </c>
      <c r="B30" s="67" t="s">
        <v>83</v>
      </c>
      <c r="C30" s="61" t="s">
        <v>55</v>
      </c>
      <c r="D30" s="52">
        <v>1</v>
      </c>
      <c r="E30" s="52" t="s">
        <v>25</v>
      </c>
      <c r="F30" s="60"/>
      <c r="G30" s="55"/>
      <c r="H30" s="55"/>
      <c r="I30" s="53" t="s">
        <v>26</v>
      </c>
      <c r="J30" s="54">
        <f>IF(I30="Less(-)",-1,1)</f>
        <v>1</v>
      </c>
      <c r="K30" s="55" t="s">
        <v>36</v>
      </c>
      <c r="L30" s="55" t="s">
        <v>6</v>
      </c>
      <c r="M30" s="59"/>
      <c r="N30" s="55"/>
      <c r="O30" s="55"/>
      <c r="P30" s="57"/>
      <c r="Q30" s="55"/>
      <c r="R30" s="55"/>
      <c r="S30" s="57"/>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8">
        <f>D30*M30</f>
        <v>0</v>
      </c>
      <c r="BB30" s="65">
        <f>BA30+SUM(N30:AZ30)</f>
        <v>0</v>
      </c>
      <c r="BC30" s="26" t="str">
        <f>SpellNumber(L30,BB30)</f>
        <v>INR Zero Only</v>
      </c>
    </row>
    <row r="31" spans="1:55" ht="120" customHeight="1">
      <c r="A31" s="51">
        <v>8</v>
      </c>
      <c r="B31" s="67" t="s">
        <v>84</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25"/>
    </row>
    <row r="32" spans="1:55" ht="27.75" customHeight="1">
      <c r="A32" s="51">
        <v>8.1</v>
      </c>
      <c r="B32" s="67" t="s">
        <v>85</v>
      </c>
      <c r="C32" s="61" t="s">
        <v>56</v>
      </c>
      <c r="D32" s="52">
        <v>1</v>
      </c>
      <c r="E32" s="52" t="s">
        <v>25</v>
      </c>
      <c r="F32" s="60"/>
      <c r="G32" s="55"/>
      <c r="H32" s="55"/>
      <c r="I32" s="53" t="s">
        <v>26</v>
      </c>
      <c r="J32" s="54">
        <f>IF(I32="Less(-)",-1,1)</f>
        <v>1</v>
      </c>
      <c r="K32" s="55" t="s">
        <v>36</v>
      </c>
      <c r="L32" s="55" t="s">
        <v>6</v>
      </c>
      <c r="M32" s="59"/>
      <c r="N32" s="55"/>
      <c r="O32" s="55"/>
      <c r="P32" s="57"/>
      <c r="Q32" s="55"/>
      <c r="R32" s="55"/>
      <c r="S32" s="57"/>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8">
        <f>D32*M32</f>
        <v>0</v>
      </c>
      <c r="BB32" s="65">
        <f>BA32+SUM(N32:AZ32)</f>
        <v>0</v>
      </c>
      <c r="BC32" s="26" t="str">
        <f>SpellNumber(L32,BB32)</f>
        <v>INR Zero Only</v>
      </c>
    </row>
    <row r="33" spans="1:55" ht="85.5" customHeight="1">
      <c r="A33" s="51">
        <v>9</v>
      </c>
      <c r="B33" s="67" t="s">
        <v>86</v>
      </c>
      <c r="C33" s="61" t="s">
        <v>57</v>
      </c>
      <c r="D33" s="52">
        <v>2</v>
      </c>
      <c r="E33" s="52" t="s">
        <v>25</v>
      </c>
      <c r="F33" s="60"/>
      <c r="G33" s="55"/>
      <c r="H33" s="55"/>
      <c r="I33" s="53" t="s">
        <v>26</v>
      </c>
      <c r="J33" s="54">
        <f>IF(I33="Less(-)",-1,1)</f>
        <v>1</v>
      </c>
      <c r="K33" s="55" t="s">
        <v>36</v>
      </c>
      <c r="L33" s="55" t="s">
        <v>6</v>
      </c>
      <c r="M33" s="59"/>
      <c r="N33" s="55"/>
      <c r="O33" s="55"/>
      <c r="P33" s="57"/>
      <c r="Q33" s="55"/>
      <c r="R33" s="55"/>
      <c r="S33" s="57"/>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8">
        <f>D33*M33</f>
        <v>0</v>
      </c>
      <c r="BB33" s="65">
        <f>BA33+SUM(N33:AZ33)</f>
        <v>0</v>
      </c>
      <c r="BC33" s="26" t="str">
        <f>SpellNumber(L33,BB33)</f>
        <v>INR Zero Only</v>
      </c>
    </row>
    <row r="34" spans="1:55" ht="102" customHeight="1">
      <c r="A34" s="51">
        <v>10</v>
      </c>
      <c r="B34" s="67" t="s">
        <v>87</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25"/>
    </row>
    <row r="35" spans="1:55" ht="36.75" customHeight="1">
      <c r="A35" s="51">
        <v>10.1</v>
      </c>
      <c r="B35" s="67" t="s">
        <v>88</v>
      </c>
      <c r="C35" s="61" t="s">
        <v>58</v>
      </c>
      <c r="D35" s="52">
        <v>1</v>
      </c>
      <c r="E35" s="52" t="s">
        <v>25</v>
      </c>
      <c r="F35" s="60"/>
      <c r="G35" s="55"/>
      <c r="H35" s="55"/>
      <c r="I35" s="53" t="s">
        <v>26</v>
      </c>
      <c r="J35" s="54">
        <f>IF(I35="Less(-)",-1,1)</f>
        <v>1</v>
      </c>
      <c r="K35" s="55" t="s">
        <v>36</v>
      </c>
      <c r="L35" s="55" t="s">
        <v>6</v>
      </c>
      <c r="M35" s="59"/>
      <c r="N35" s="55"/>
      <c r="O35" s="55"/>
      <c r="P35" s="57"/>
      <c r="Q35" s="55"/>
      <c r="R35" s="55"/>
      <c r="S35" s="57"/>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8">
        <f>D35*M35</f>
        <v>0</v>
      </c>
      <c r="BB35" s="65">
        <f>BA35+SUM(N35:AZ35)</f>
        <v>0</v>
      </c>
      <c r="BC35" s="26" t="str">
        <f>SpellNumber(L35,BB35)</f>
        <v>INR Zero Only</v>
      </c>
    </row>
    <row r="36" spans="1:55" ht="36.75" customHeight="1">
      <c r="A36" s="51">
        <v>11</v>
      </c>
      <c r="B36" s="67" t="s">
        <v>89</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25"/>
    </row>
    <row r="37" spans="1:55" ht="40.5" customHeight="1">
      <c r="A37" s="51">
        <v>11.1</v>
      </c>
      <c r="B37" s="67" t="s">
        <v>90</v>
      </c>
      <c r="C37" s="61" t="s">
        <v>59</v>
      </c>
      <c r="D37" s="52">
        <v>2</v>
      </c>
      <c r="E37" s="52" t="s">
        <v>25</v>
      </c>
      <c r="F37" s="60"/>
      <c r="G37" s="55"/>
      <c r="H37" s="55"/>
      <c r="I37" s="53" t="s">
        <v>26</v>
      </c>
      <c r="J37" s="54">
        <f>IF(I37="Less(-)",-1,1)</f>
        <v>1</v>
      </c>
      <c r="K37" s="55" t="s">
        <v>36</v>
      </c>
      <c r="L37" s="55" t="s">
        <v>6</v>
      </c>
      <c r="M37" s="59"/>
      <c r="N37" s="55"/>
      <c r="O37" s="55"/>
      <c r="P37" s="57"/>
      <c r="Q37" s="55"/>
      <c r="R37" s="55"/>
      <c r="S37" s="5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8">
        <f>D37*M37</f>
        <v>0</v>
      </c>
      <c r="BB37" s="65">
        <f>BA37+SUM(N37:AZ37)</f>
        <v>0</v>
      </c>
      <c r="BC37" s="26" t="str">
        <f>SpellNumber(L37,BB37)</f>
        <v>INR Zero Only</v>
      </c>
    </row>
    <row r="38" spans="1:55" ht="38.25" customHeight="1">
      <c r="A38" s="51">
        <v>11.2</v>
      </c>
      <c r="B38" s="67" t="s">
        <v>91</v>
      </c>
      <c r="C38" s="61" t="s">
        <v>60</v>
      </c>
      <c r="D38" s="52">
        <v>1</v>
      </c>
      <c r="E38" s="52" t="s">
        <v>25</v>
      </c>
      <c r="F38" s="60"/>
      <c r="G38" s="55"/>
      <c r="H38" s="55"/>
      <c r="I38" s="53" t="s">
        <v>26</v>
      </c>
      <c r="J38" s="54">
        <f>IF(I38="Less(-)",-1,1)</f>
        <v>1</v>
      </c>
      <c r="K38" s="55" t="s">
        <v>36</v>
      </c>
      <c r="L38" s="55" t="s">
        <v>6</v>
      </c>
      <c r="M38" s="59"/>
      <c r="N38" s="55"/>
      <c r="O38" s="55"/>
      <c r="P38" s="57"/>
      <c r="Q38" s="55"/>
      <c r="R38" s="55"/>
      <c r="S38" s="57"/>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8">
        <f>D38*M38</f>
        <v>0</v>
      </c>
      <c r="BB38" s="65">
        <f>BA38+SUM(N38:AZ38)</f>
        <v>0</v>
      </c>
      <c r="BC38" s="26" t="str">
        <f>SpellNumber(L38,BB38)</f>
        <v>INR Zero Only</v>
      </c>
    </row>
    <row r="39" spans="1:55" ht="129.75" customHeight="1">
      <c r="A39" s="51">
        <v>12</v>
      </c>
      <c r="B39" s="67" t="s">
        <v>92</v>
      </c>
      <c r="C39" s="61" t="s">
        <v>61</v>
      </c>
      <c r="D39" s="52">
        <v>1</v>
      </c>
      <c r="E39" s="52" t="s">
        <v>25</v>
      </c>
      <c r="F39" s="60"/>
      <c r="G39" s="55"/>
      <c r="H39" s="55"/>
      <c r="I39" s="53" t="s">
        <v>26</v>
      </c>
      <c r="J39" s="54">
        <f>IF(I39="Less(-)",-1,1)</f>
        <v>1</v>
      </c>
      <c r="K39" s="55" t="s">
        <v>36</v>
      </c>
      <c r="L39" s="55" t="s">
        <v>6</v>
      </c>
      <c r="M39" s="59"/>
      <c r="N39" s="55"/>
      <c r="O39" s="55"/>
      <c r="P39" s="57"/>
      <c r="Q39" s="55"/>
      <c r="R39" s="55"/>
      <c r="S39" s="57"/>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8">
        <f>D39*M39</f>
        <v>0</v>
      </c>
      <c r="BB39" s="65">
        <f>BA39+SUM(N39:AZ39)</f>
        <v>0</v>
      </c>
      <c r="BC39" s="26" t="str">
        <f>SpellNumber(L39,BB39)</f>
        <v>INR Zero Only</v>
      </c>
    </row>
    <row r="40" spans="1:55" ht="93.75" customHeight="1">
      <c r="A40" s="51">
        <v>13</v>
      </c>
      <c r="B40" s="67" t="s">
        <v>93</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25"/>
    </row>
    <row r="41" spans="1:55" ht="24" customHeight="1">
      <c r="A41" s="51">
        <v>13.1</v>
      </c>
      <c r="B41" s="70" t="s">
        <v>94</v>
      </c>
      <c r="C41" s="61" t="s">
        <v>62</v>
      </c>
      <c r="D41" s="52">
        <v>2</v>
      </c>
      <c r="E41" s="52" t="s">
        <v>25</v>
      </c>
      <c r="F41" s="60"/>
      <c r="G41" s="55"/>
      <c r="H41" s="55"/>
      <c r="I41" s="53" t="s">
        <v>26</v>
      </c>
      <c r="J41" s="54">
        <f>IF(I41="Less(-)",-1,1)</f>
        <v>1</v>
      </c>
      <c r="K41" s="55" t="s">
        <v>36</v>
      </c>
      <c r="L41" s="55" t="s">
        <v>6</v>
      </c>
      <c r="M41" s="59"/>
      <c r="N41" s="55"/>
      <c r="O41" s="55"/>
      <c r="P41" s="57"/>
      <c r="Q41" s="55"/>
      <c r="R41" s="55"/>
      <c r="S41" s="57"/>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8">
        <f>D41*M41</f>
        <v>0</v>
      </c>
      <c r="BB41" s="65">
        <f>BA41+SUM(N41:AZ41)</f>
        <v>0</v>
      </c>
      <c r="BC41" s="26" t="str">
        <f>SpellNumber(L41,BB41)</f>
        <v>INR Zero Only</v>
      </c>
    </row>
    <row r="42" spans="1:55" ht="24" customHeight="1">
      <c r="A42" s="51">
        <v>13.2</v>
      </c>
      <c r="B42" s="70" t="s">
        <v>95</v>
      </c>
      <c r="C42" s="61" t="s">
        <v>63</v>
      </c>
      <c r="D42" s="52">
        <v>3</v>
      </c>
      <c r="E42" s="52" t="s">
        <v>25</v>
      </c>
      <c r="F42" s="60"/>
      <c r="G42" s="55"/>
      <c r="H42" s="55"/>
      <c r="I42" s="53" t="s">
        <v>26</v>
      </c>
      <c r="J42" s="54">
        <f>IF(I42="Less(-)",-1,1)</f>
        <v>1</v>
      </c>
      <c r="K42" s="55" t="s">
        <v>36</v>
      </c>
      <c r="L42" s="55" t="s">
        <v>6</v>
      </c>
      <c r="M42" s="59"/>
      <c r="N42" s="55"/>
      <c r="O42" s="55"/>
      <c r="P42" s="57"/>
      <c r="Q42" s="55"/>
      <c r="R42" s="55"/>
      <c r="S42" s="57"/>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8">
        <f>D42*M42</f>
        <v>0</v>
      </c>
      <c r="BB42" s="65">
        <f>BA42+SUM(N42:AZ42)</f>
        <v>0</v>
      </c>
      <c r="BC42" s="26" t="str">
        <f>SpellNumber(L42,BB42)</f>
        <v>INR Zero Only</v>
      </c>
    </row>
    <row r="43" spans="1:55" ht="117" customHeight="1">
      <c r="A43" s="51">
        <v>14</v>
      </c>
      <c r="B43" s="67" t="s">
        <v>96</v>
      </c>
      <c r="C43" s="61" t="s">
        <v>64</v>
      </c>
      <c r="D43" s="52">
        <v>4</v>
      </c>
      <c r="E43" s="52" t="s">
        <v>25</v>
      </c>
      <c r="F43" s="60"/>
      <c r="G43" s="55"/>
      <c r="H43" s="55"/>
      <c r="I43" s="53" t="s">
        <v>26</v>
      </c>
      <c r="J43" s="54">
        <f>IF(I43="Less(-)",-1,1)</f>
        <v>1</v>
      </c>
      <c r="K43" s="55" t="s">
        <v>36</v>
      </c>
      <c r="L43" s="55" t="s">
        <v>6</v>
      </c>
      <c r="M43" s="59"/>
      <c r="N43" s="55"/>
      <c r="O43" s="55"/>
      <c r="P43" s="57"/>
      <c r="Q43" s="55"/>
      <c r="R43" s="55"/>
      <c r="S43" s="57"/>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8">
        <f>D43*M43</f>
        <v>0</v>
      </c>
      <c r="BB43" s="65">
        <f>BA43+SUM(N43:AZ43)</f>
        <v>0</v>
      </c>
      <c r="BC43" s="26" t="str">
        <f>SpellNumber(L43,BB43)</f>
        <v>INR Zero Only</v>
      </c>
    </row>
    <row r="44" spans="1:243" s="15" customFormat="1" ht="24.75" customHeight="1">
      <c r="A44" s="27" t="s">
        <v>32</v>
      </c>
      <c r="B44" s="28"/>
      <c r="C44" s="29"/>
      <c r="D44" s="30"/>
      <c r="E44" s="30"/>
      <c r="F44" s="30"/>
      <c r="G44" s="30"/>
      <c r="H44" s="31"/>
      <c r="I44" s="31"/>
      <c r="J44" s="31"/>
      <c r="K44" s="31"/>
      <c r="L44" s="32"/>
      <c r="BA44" s="50">
        <f>SUM(BA13:BA43)</f>
        <v>0</v>
      </c>
      <c r="BB44" s="50">
        <f>SUM(BB13:BB43)</f>
        <v>0</v>
      </c>
      <c r="BC44" s="26" t="str">
        <f>SpellNumber($E$2,BB44)</f>
        <v>INR Zero Only</v>
      </c>
      <c r="IE44" s="16">
        <v>4</v>
      </c>
      <c r="IF44" s="16" t="s">
        <v>27</v>
      </c>
      <c r="IG44" s="16" t="s">
        <v>31</v>
      </c>
      <c r="IH44" s="16">
        <v>10</v>
      </c>
      <c r="II44" s="16" t="s">
        <v>25</v>
      </c>
    </row>
    <row r="45" spans="1:243" s="19" customFormat="1" ht="54.75" customHeight="1" hidden="1">
      <c r="A45" s="28" t="s">
        <v>39</v>
      </c>
      <c r="B45" s="33"/>
      <c r="C45" s="17"/>
      <c r="D45" s="34"/>
      <c r="E45" s="35" t="s">
        <v>33</v>
      </c>
      <c r="F45" s="48"/>
      <c r="G45" s="36"/>
      <c r="H45" s="18"/>
      <c r="I45" s="18"/>
      <c r="J45" s="18"/>
      <c r="K45" s="37"/>
      <c r="L45" s="38"/>
      <c r="M45" s="39" t="s">
        <v>34</v>
      </c>
      <c r="O45" s="15"/>
      <c r="P45" s="15"/>
      <c r="Q45" s="15"/>
      <c r="R45" s="15"/>
      <c r="S45" s="15"/>
      <c r="BA45" s="49">
        <f>IF(ISBLANK(F45),0,IF(E45="Excess (+)",ROUND(BA44+(BA44*F45),2),IF(E45="Less (-)",ROUND(BA44+(BA44*F45*(-1)),2),0)))</f>
        <v>0</v>
      </c>
      <c r="BB45" s="40">
        <f>ROUND(BA45,0)</f>
        <v>0</v>
      </c>
      <c r="BC45" s="41" t="str">
        <f>SpellNumber(L45,BB45)</f>
        <v> Zero Only</v>
      </c>
      <c r="IE45" s="20"/>
      <c r="IF45" s="20"/>
      <c r="IG45" s="20"/>
      <c r="IH45" s="20"/>
      <c r="II45" s="20"/>
    </row>
    <row r="46" spans="1:243" s="19" customFormat="1" ht="43.5" customHeight="1">
      <c r="A46" s="27" t="s">
        <v>38</v>
      </c>
      <c r="B46" s="27"/>
      <c r="C46" s="75" t="str">
        <f>SpellNumber($E$2,BB44)</f>
        <v>INR Zero Only</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E46" s="20"/>
      <c r="IF46" s="20"/>
      <c r="IG46" s="20"/>
      <c r="IH46" s="20"/>
      <c r="II46" s="20"/>
    </row>
    <row r="47" spans="2:243" s="12" customFormat="1" ht="15">
      <c r="B47" s="15"/>
      <c r="C47" s="21"/>
      <c r="D47" s="21"/>
      <c r="E47" s="21"/>
      <c r="F47" s="21"/>
      <c r="G47" s="21"/>
      <c r="H47" s="21"/>
      <c r="I47" s="21"/>
      <c r="J47" s="21"/>
      <c r="K47" s="21"/>
      <c r="L47" s="21"/>
      <c r="M47" s="21"/>
      <c r="O47" s="21"/>
      <c r="BA47" s="21"/>
      <c r="BC47" s="21"/>
      <c r="IE47" s="13"/>
      <c r="IF47" s="13"/>
      <c r="IG47" s="13"/>
      <c r="IH47" s="13"/>
      <c r="II47" s="13"/>
    </row>
  </sheetData>
  <sheetProtection password="E491" sheet="1" selectLockedCells="1"/>
  <mergeCells count="8">
    <mergeCell ref="A9:BC9"/>
    <mergeCell ref="C46:BC4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decimal" allowBlank="1" showInputMessage="1" showErrorMessage="1" promptTitle="Rate Entry" prompt="Please enter VAT charges in Rupees for this item. " errorTitle="Invaid Entry" error="Only Numeric Values are allowed. " sqref="M37:M39 M14:M17 M19:M20 M22 M24 M26 M28 M30 M32:M33 M35 M41:M4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allowBlank="1" showInputMessage="1" showErrorMessage="1" promptTitle="Rate Entry" prompt="Please enter the Other Taxes2 in Rupees for this item. " errorTitle="Invaid Entry" error="Only Numeric Values are allowed. " sqref="N14:O17 N19:O20 N22:O22 N24:O24 N26:O26 N28:O28 N30:O30 N32:O33 N35:O35 N37:O39 N41:O43">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7 D19:D20 F14:F17 F19:F20 D22 D24 F22 F24 D26 D28 F26 F28 D30 F30 D32:D33 D35 F32:F33 F35 D37:D39 F37:F39 D41:D43 F41:F43">
      <formula1>0</formula1>
      <formula2>999999999999999</formula2>
    </dataValidation>
    <dataValidation allowBlank="1" showInputMessage="1" showErrorMessage="1" promptTitle="Addition / Deduction" prompt="Please Choose the correct One" sqref="J14:J17 J19:J20 J22 J24 J26 J28 J30 J32:J33 J35 J37:J39 J41:J43"/>
    <dataValidation type="list" showInputMessage="1" showErrorMessage="1" sqref="I14:I17 I19:I20 I22 I24 I26 I28 I30 I32:I33 I35 I37:I39 I41:I43">
      <formula1>"Excess(+), Less(-)"</formula1>
    </dataValidation>
    <dataValidation type="decimal" allowBlank="1" showInputMessage="1" showErrorMessage="1" promptTitle="Rate Entry" prompt="Please enter the Excise Duty Category in Rupees for this item. " errorTitle="Invaid Entry" error="Only Numeric Values are allowed. " sqref="R14:R17 R19:R20 R22 R24 R26 R28 R30 R32:R33 R35 R37:R39 R41: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7 Q19:Q20 Q22 Q24 Q26 Q28 Q30 Q32:Q33 Q35 Q37:Q39 Q41:Q4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7 G19:H20 G22:H22 G24:H24 G26:H26 G28:H28 G30:H30 G32:H33 G35:H35 G37:H39 G41:H43">
      <formula1>0</formula1>
      <formula2>999999999999999</formula2>
    </dataValidation>
    <dataValidation allowBlank="1" showInputMessage="1" showErrorMessage="1" promptTitle="Units" prompt="Please enter Units in text" sqref="E14:E17 E19:E20 E22 E24 E26 E28 E30 E32:E33 E35 E37:E39 E41:E43"/>
    <dataValidation type="list" allowBlank="1" showInputMessage="1" showErrorMessage="1" sqref="K14:K17 K19:K20 K22 K24 K26 K28 K30 K32:K33 K35 K37:K39 K41:K43">
      <formula1>"Partial Conversion, Full Conversion"</formula1>
    </dataValidation>
    <dataValidation allowBlank="1" showInputMessage="1" showErrorMessage="1" promptTitle="Itemcode/Make" prompt="Please enter text" sqref="M13:BC13 M18:BC18 M21:BC21 M23:BC23 M25:BC25 M27:BC27 M29:BC29 M31:BC31 M34:BC34 M36:BC36 M40:BC40 D18:K18 D21:K21 D23:K23 D25:K25 D27:K27 D29:K29 D31:K31 D34:K34 D36:K36 D40:K40 C13:K13 C18:C43"/>
    <dataValidation type="list" allowBlank="1" showInputMessage="1" showErrorMessage="1" sqref="L13:L43">
      <formula1>"INR"</formula1>
    </dataValidation>
    <dataValidation allowBlank="1" showInputMessage="1" showErrorMessage="1" promptTitle="Itemcode/Make" prompt="Please enter text" sqref="C14:C17">
      <formula1>0</formula1>
      <formula2>0</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2023-07-31T19:33:05Z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