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<sst xmlns="http://schemas.openxmlformats.org/spreadsheetml/2006/main" count="129" uniqueCount="64">
  <si>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</si>
  <si>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</si>
  <si>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</si>
  <si>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</si>
  <si>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</si>
  <si>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</si>
  <si>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</si>
  <si>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</si>
  <si>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</si>
  <si>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</si>
  <si>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</si>
  <si>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</si>
  <si>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</si>
  <si>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</si>
  <si>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</si>
  <si>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</si>
  <si>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</si>
  <si>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</si>
  <si>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</si>
  <si>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</si>
  <si>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</si>
  <si>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</si>
  <si>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</si>
  <si>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</si>
  <si>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</si>
  <si>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</si>
  <si>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</si>
  <si>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</si>
  <si>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</si>
  <si>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</si>
  <si>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</si>
  <si>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</si>
  <si>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</si>
  <si>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</si>
  <si>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</si>
  <si>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</si>
  <si>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</si>
  <si>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</si>
  <si>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</si>
  <si>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</si>
  <si>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</si>
  <si>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</si>
  <si>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</si>
  <si>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</si>
  <si>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</si>
  <si>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</si>
  <si>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</si>
  <si>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</si>
  <si>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</si>
  <si>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</si>
  <si>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t>
  </si>
  <si>
    <t>item2</t>
  </si>
  <si>
    <t>item3</t>
  </si>
  <si>
    <t>Fume Hood Servicing including servicing, greasing and oiling of pulleys,  checking all the electrical wirings and switches, repair the electrical problems, replacing of electrical defective accessories where ever is required. Checking of air flow dampers and tube lights.</t>
  </si>
  <si>
    <t>Repair of damaged/ loose ducting joints, drilling and re fixing with self threaded screws, fibre sheet coationg with adhessive, ovewrlapping including welding where ever is required</t>
  </si>
  <si>
    <t>Externally and internally  cleaning and servicing the exhaust blowers,  housing servicing, replacement of damaged blower, housing and blower fitting on the motor shaft, fixing of new blower with housing, replacement of nut and bolts of motor and blower housing(blower and housing to be provided by the Institute)</t>
  </si>
  <si>
    <t>Joint</t>
  </si>
  <si>
    <t>Dismantling the kitchen GI exhaust duct from ceiling, cleaning with chemical inside and outside of duct, drying the surface, replacement of damaged gaskets, nut bolts etc and refitting the same.</t>
  </si>
  <si>
    <t>Dismantling the kitchen hood, cleaning with chemical inside and outside of hood, drying the surface, replacement of damaged gaskets, nut bolts etc and refitting the same.</t>
  </si>
  <si>
    <t>Dismantling the grill from duct/ kitchen hood, cleaning with chemical of entire surface, drying and refitting the same.</t>
  </si>
  <si>
    <t>SQM</t>
  </si>
  <si>
    <t>NOS</t>
  </si>
  <si>
    <t>Name of Work: &lt;Cleaning of kitchen duct in Visitor Hostel at IISER Mohali.&gt;</t>
  </si>
  <si>
    <t>Contract No:  &lt;IISER/23-24/EE-EO/RFQ-12&gt;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</si>
</sst>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mm/dd/yy"/>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3" borderId="10" xfId="59" applyNumberFormat="1" applyFont="1" applyFill="1" applyBorder="1" applyAlignment="1">
      <alignment horizontal="left" vertical="top"/>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vertical="center" wrapText="1" readingOrder="1"/>
      <protection/>
    </xf>
    <xf numFmtId="0" fontId="4" fillId="0" borderId="10" xfId="59" applyNumberFormat="1" applyFont="1" applyFill="1" applyBorder="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7" fillId="33" borderId="10" xfId="59" applyNumberFormat="1" applyFont="1" applyFill="1" applyBorder="1" applyAlignment="1" applyProtection="1">
      <alignment vertical="center" wrapText="1"/>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lef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11" xfId="59" applyNumberFormat="1" applyFont="1" applyFill="1" applyBorder="1" applyAlignment="1" applyProtection="1">
      <alignment horizontal="left" vertical="center" wrapText="1"/>
      <protection/>
    </xf>
    <xf numFmtId="0" fontId="7" fillId="0" borderId="10" xfId="55"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7" fillId="36"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wrapText="1"/>
      <protection locked="0"/>
    </xf>
    <xf numFmtId="2" fontId="7" fillId="0" borderId="10" xfId="55" applyNumberFormat="1" applyFont="1" applyFill="1" applyBorder="1" applyAlignment="1">
      <alignment horizontal="left" vertical="center" wrapText="1"/>
      <protection/>
    </xf>
    <xf numFmtId="2" fontId="7" fillId="0" borderId="10" xfId="59" applyNumberFormat="1" applyFont="1" applyFill="1" applyBorder="1" applyAlignment="1">
      <alignment horizontal="left" vertical="center"/>
      <protection/>
    </xf>
    <xf numFmtId="2" fontId="4" fillId="0" borderId="10" xfId="59" applyNumberFormat="1" applyFont="1" applyFill="1" applyBorder="1" applyAlignment="1">
      <alignment horizontal="left" vertical="center"/>
      <protection/>
    </xf>
    <xf numFmtId="2" fontId="4" fillId="0" borderId="10" xfId="55" applyNumberFormat="1" applyFont="1" applyFill="1" applyBorder="1" applyAlignment="1">
      <alignment horizontal="left" vertical="center"/>
      <protection/>
    </xf>
    <xf numFmtId="0" fontId="4" fillId="0" borderId="0" xfId="55" applyNumberFormat="1" applyFont="1" applyFill="1" applyAlignment="1">
      <alignment wrapText="1"/>
      <protection/>
    </xf>
    <xf numFmtId="0" fontId="18" fillId="0" borderId="10" xfId="59" applyNumberFormat="1" applyFont="1" applyFill="1" applyBorder="1" applyAlignment="1" applyProtection="1">
      <alignment vertical="center" wrapText="1"/>
      <protection locked="0"/>
    </xf>
    <xf numFmtId="0" fontId="19" fillId="0" borderId="10" xfId="65" applyNumberFormat="1" applyFont="1" applyFill="1" applyBorder="1" applyAlignment="1" applyProtection="1">
      <alignment horizontal="center" vertical="center"/>
      <protection/>
    </xf>
    <xf numFmtId="0" fontId="24" fillId="0" borderId="10" xfId="59" applyNumberFormat="1" applyFont="1" applyFill="1" applyBorder="1" applyAlignment="1">
      <alignment horizontal="center" vertical="center" wrapText="1" readingOrder="1"/>
      <protection/>
    </xf>
    <xf numFmtId="0" fontId="0" fillId="0" borderId="10" xfId="0" applyBorder="1" applyAlignment="1">
      <alignment horizontal="left" vertical="center" wrapText="1"/>
    </xf>
    <xf numFmtId="0" fontId="0" fillId="0" borderId="10" xfId="0" applyBorder="1" applyAlignment="1">
      <alignment horizontal="center" vertical="center"/>
    </xf>
    <xf numFmtId="0" fontId="11" fillId="0" borderId="12"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0" xfId="59" applyNumberFormat="1" applyFont="1" applyFill="1" applyBorder="1" applyAlignment="1">
      <alignment horizontal="center" vertical="top"/>
      <protection/>
    </xf>
    <xf numFmtId="0" fontId="7" fillId="33" borderId="10"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view="pageBreakPreview" zoomScale="55" zoomScaleNormal="55" zoomScaleSheetLayoutView="55" workbookViewId="0" topLeftCell="A1">
      <selection activeCell="BK15" sqref="BK15"/>
    </sheetView>
  </sheetViews>
  <sheetFormatPr defaultColWidth="9.140625" defaultRowHeight="15"/>
  <cols>
    <col min="1" max="1" width="14.28125" style="51" customWidth="1"/>
    <col min="2" max="2" width="54.421875" style="47"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4.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45" t="s">
        <v>1</v>
      </c>
      <c r="C2" s="7" t="s">
        <v>2</v>
      </c>
      <c r="D2" s="7" t="s">
        <v>3</v>
      </c>
      <c r="E2" s="7" t="s">
        <v>4</v>
      </c>
      <c r="J2" s="8"/>
      <c r="K2" s="8"/>
      <c r="L2" s="8"/>
      <c r="O2" s="5"/>
      <c r="P2" s="5"/>
      <c r="Q2" s="6"/>
    </row>
    <row r="3" spans="1:243" s="4" customFormat="1" ht="30" customHeight="1" hidden="1">
      <c r="A3" s="4" t="s">
        <v>5</v>
      </c>
      <c r="B3" s="46"/>
      <c r="IE3" s="6"/>
      <c r="IF3" s="6"/>
      <c r="IG3" s="6"/>
      <c r="IH3" s="6"/>
      <c r="II3" s="6"/>
    </row>
    <row r="4" spans="1:243" s="9" customFormat="1" ht="30" customHeight="1">
      <c r="A4" s="69" t="s">
        <v>46</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62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63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1" customFormat="1" ht="104.25" customHeight="1">
      <c r="A8" s="48" t="s">
        <v>44</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2"/>
      <c r="IF8" s="12"/>
      <c r="IG8" s="12"/>
      <c r="IH8" s="12"/>
      <c r="II8" s="12"/>
    </row>
    <row r="9" spans="1:243" s="13"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4"/>
      <c r="IF9" s="14"/>
      <c r="IG9" s="14"/>
      <c r="IH9" s="14"/>
      <c r="II9" s="14"/>
    </row>
    <row r="10" spans="1:243" s="15" customFormat="1" ht="45" customHeight="1">
      <c r="A10" s="49"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6"/>
      <c r="IF10" s="16"/>
      <c r="IG10" s="16"/>
      <c r="IH10" s="16"/>
      <c r="II10" s="16"/>
    </row>
    <row r="11" spans="1:243" s="15" customFormat="1" ht="139.5" customHeight="1">
      <c r="A11" s="49" t="s">
        <v>14</v>
      </c>
      <c r="B11" s="23" t="s">
        <v>15</v>
      </c>
      <c r="C11" s="23" t="s">
        <v>16</v>
      </c>
      <c r="D11" s="23" t="s">
        <v>17</v>
      </c>
      <c r="E11" s="23" t="s">
        <v>18</v>
      </c>
      <c r="F11" s="23" t="s">
        <v>19</v>
      </c>
      <c r="G11" s="23"/>
      <c r="H11" s="23"/>
      <c r="I11" s="23" t="s">
        <v>20</v>
      </c>
      <c r="J11" s="23" t="s">
        <v>21</v>
      </c>
      <c r="K11" s="23" t="s">
        <v>22</v>
      </c>
      <c r="L11" s="23" t="s">
        <v>23</v>
      </c>
      <c r="M11" s="24" t="s">
        <v>49</v>
      </c>
      <c r="N11" s="23" t="s">
        <v>24</v>
      </c>
      <c r="O11" s="23" t="s">
        <v>48</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IE11" s="16"/>
      <c r="IF11" s="16"/>
      <c r="IG11" s="16"/>
      <c r="IH11" s="16"/>
      <c r="II11" s="16"/>
    </row>
    <row r="12" spans="1:243" s="15" customFormat="1" ht="15">
      <c r="A12" s="49">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IE12" s="16"/>
      <c r="IF12" s="16"/>
      <c r="IG12" s="16"/>
      <c r="IH12" s="16"/>
      <c r="II12" s="16"/>
    </row>
    <row r="13" spans="1:243" s="15" customFormat="1" ht="72.75" customHeight="1">
      <c r="A13" s="52">
        <v>1</v>
      </c>
      <c r="B13" s="64" t="s">
        <v>57</v>
      </c>
      <c r="C13" s="63" t="s">
        <v>32</v>
      </c>
      <c r="D13" s="65">
        <v>270</v>
      </c>
      <c r="E13" s="65" t="s">
        <v>60</v>
      </c>
      <c r="F13" s="58"/>
      <c r="G13" s="54"/>
      <c r="H13" s="54"/>
      <c r="I13" s="58" t="s">
        <v>34</v>
      </c>
      <c r="J13" s="59">
        <f>IF(I13="Less(-)",-1,1)</f>
        <v>1</v>
      </c>
      <c r="K13" s="54" t="s">
        <v>35</v>
      </c>
      <c r="L13" s="54" t="s">
        <v>4</v>
      </c>
      <c r="M13" s="53"/>
      <c r="N13" s="54"/>
      <c r="O13" s="53"/>
      <c r="P13" s="55"/>
      <c r="Q13" s="54"/>
      <c r="R13" s="54"/>
      <c r="S13" s="55"/>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7">
        <f>D13*M13</f>
        <v>0</v>
      </c>
      <c r="BB13" s="57">
        <f>BA13+(BA13*O13/100)</f>
        <v>0</v>
      </c>
      <c r="BC13" s="44" t="str">
        <f>SpellNumber(L13,BB13)</f>
        <v>INR Zero Only</v>
      </c>
      <c r="IA13" s="15">
        <v>1</v>
      </c>
      <c r="IB13" s="15" t="s">
        <v>53</v>
      </c>
      <c r="IC13" s="15" t="s">
        <v>32</v>
      </c>
      <c r="ID13" s="15">
        <v>73</v>
      </c>
      <c r="IE13" s="16" t="s">
        <v>50</v>
      </c>
      <c r="IF13" s="16"/>
      <c r="IG13" s="16"/>
      <c r="IH13" s="16"/>
      <c r="II13" s="16"/>
    </row>
    <row r="14" spans="1:243" s="15" customFormat="1" ht="62.25" customHeight="1">
      <c r="A14" s="52">
        <v>2</v>
      </c>
      <c r="B14" s="64" t="s">
        <v>58</v>
      </c>
      <c r="C14" s="63" t="s">
        <v>51</v>
      </c>
      <c r="D14" s="65">
        <v>2</v>
      </c>
      <c r="E14" s="65" t="s">
        <v>61</v>
      </c>
      <c r="F14" s="58"/>
      <c r="G14" s="54"/>
      <c r="H14" s="54"/>
      <c r="I14" s="58" t="s">
        <v>34</v>
      </c>
      <c r="J14" s="59">
        <f>IF(I14="Less(-)",-1,1)</f>
        <v>1</v>
      </c>
      <c r="K14" s="54" t="s">
        <v>35</v>
      </c>
      <c r="L14" s="54" t="s">
        <v>4</v>
      </c>
      <c r="M14" s="53"/>
      <c r="N14" s="54"/>
      <c r="O14" s="53"/>
      <c r="P14" s="55"/>
      <c r="Q14" s="54"/>
      <c r="R14" s="54"/>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7">
        <f>D14*M14</f>
        <v>0</v>
      </c>
      <c r="BB14" s="57">
        <f>BA14+(BA14*O14/100)</f>
        <v>0</v>
      </c>
      <c r="BC14" s="44" t="str">
        <f>SpellNumber(L14,BB14)</f>
        <v>INR Zero Only</v>
      </c>
      <c r="IA14" s="15">
        <v>2</v>
      </c>
      <c r="IB14" s="60" t="s">
        <v>54</v>
      </c>
      <c r="IC14" s="15" t="s">
        <v>51</v>
      </c>
      <c r="ID14" s="15">
        <v>50</v>
      </c>
      <c r="IE14" s="16" t="s">
        <v>56</v>
      </c>
      <c r="IF14" s="16"/>
      <c r="IG14" s="16"/>
      <c r="IH14" s="16"/>
      <c r="II14" s="16"/>
    </row>
    <row r="15" spans="1:243" s="15" customFormat="1" ht="59.25" customHeight="1">
      <c r="A15" s="52">
        <v>3</v>
      </c>
      <c r="B15" s="64" t="s">
        <v>59</v>
      </c>
      <c r="C15" s="63" t="s">
        <v>52</v>
      </c>
      <c r="D15" s="65">
        <v>5</v>
      </c>
      <c r="E15" s="65" t="s">
        <v>61</v>
      </c>
      <c r="F15" s="58"/>
      <c r="G15" s="54"/>
      <c r="H15" s="54"/>
      <c r="I15" s="58" t="s">
        <v>34</v>
      </c>
      <c r="J15" s="59">
        <f>IF(I15="Less(-)",-1,1)</f>
        <v>1</v>
      </c>
      <c r="K15" s="54" t="s">
        <v>35</v>
      </c>
      <c r="L15" s="54" t="s">
        <v>4</v>
      </c>
      <c r="M15" s="53"/>
      <c r="N15" s="54"/>
      <c r="O15" s="53"/>
      <c r="P15" s="55"/>
      <c r="Q15" s="54"/>
      <c r="R15" s="54"/>
      <c r="S15" s="55"/>
      <c r="T15" s="55"/>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D15*M15</f>
        <v>0</v>
      </c>
      <c r="BB15" s="57">
        <f>BA15+(BA15*O15/100)</f>
        <v>0</v>
      </c>
      <c r="BC15" s="44" t="str">
        <f>SpellNumber(L15,BB15)</f>
        <v>INR Zero Only</v>
      </c>
      <c r="IA15" s="15">
        <v>3</v>
      </c>
      <c r="IB15" s="60" t="s">
        <v>55</v>
      </c>
      <c r="IC15" s="15" t="s">
        <v>52</v>
      </c>
      <c r="ID15" s="15">
        <v>12</v>
      </c>
      <c r="IE15" s="16" t="s">
        <v>50</v>
      </c>
      <c r="IF15" s="16"/>
      <c r="IG15" s="16"/>
      <c r="IH15" s="16"/>
      <c r="II15" s="16"/>
    </row>
    <row r="16" spans="1:243" s="17" customFormat="1" ht="58.5" customHeight="1">
      <c r="A16" s="72" t="s">
        <v>37</v>
      </c>
      <c r="B16" s="73"/>
      <c r="C16" s="30"/>
      <c r="D16" s="30"/>
      <c r="E16" s="30"/>
      <c r="F16" s="29"/>
      <c r="G16" s="30"/>
      <c r="H16" s="31"/>
      <c r="I16" s="31"/>
      <c r="J16" s="31"/>
      <c r="K16" s="31"/>
      <c r="L16" s="30"/>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3" t="e">
        <f>SUM(#REF!)</f>
        <v>#REF!</v>
      </c>
      <c r="BB16" s="43">
        <f>SUM(BB13:BB15)</f>
        <v>0</v>
      </c>
      <c r="BC16" s="44" t="str">
        <f>SpellNumber($E$2,BB16)</f>
        <v>INR Zero Only</v>
      </c>
      <c r="IA16" s="17" t="s">
        <v>37</v>
      </c>
      <c r="IE16" s="18"/>
      <c r="IF16" s="18" t="s">
        <v>36</v>
      </c>
      <c r="IG16" s="18" t="s">
        <v>38</v>
      </c>
      <c r="IH16" s="18">
        <v>10</v>
      </c>
      <c r="II16" s="18" t="s">
        <v>33</v>
      </c>
    </row>
    <row r="17" spans="1:243" s="19" customFormat="1" ht="54.75" customHeight="1" hidden="1">
      <c r="A17" s="50" t="s">
        <v>39</v>
      </c>
      <c r="B17" s="21"/>
      <c r="C17" s="33"/>
      <c r="D17" s="34"/>
      <c r="E17" s="61" t="s">
        <v>40</v>
      </c>
      <c r="F17" s="62"/>
      <c r="G17" s="35"/>
      <c r="H17" s="36"/>
      <c r="I17" s="36"/>
      <c r="J17" s="36"/>
      <c r="K17" s="37"/>
      <c r="L17" s="38"/>
      <c r="M17" s="39" t="s">
        <v>41</v>
      </c>
      <c r="N17" s="36"/>
      <c r="O17" s="32"/>
      <c r="P17" s="32"/>
      <c r="Q17" s="32"/>
      <c r="R17" s="32"/>
      <c r="S17" s="32"/>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40">
        <f>IF(ISBLANK(F17),0,IF(E17="Excess (+)",ROUND(BA16+(BA16*F17),2),IF(E17="Less (-)",ROUND(BA16+(BA16*F17*(-1)),2),0)))</f>
        <v>0</v>
      </c>
      <c r="BB17" s="41">
        <f>ROUND(BA17,0)</f>
        <v>0</v>
      </c>
      <c r="BC17" s="28" t="str">
        <f>SpellNumber(L17,BB17)</f>
        <v> Zero Only</v>
      </c>
      <c r="IA17" s="19" t="s">
        <v>39</v>
      </c>
      <c r="IE17" s="20" t="s">
        <v>40</v>
      </c>
      <c r="IF17" s="20"/>
      <c r="IG17" s="20"/>
      <c r="IH17" s="20"/>
      <c r="II17" s="20"/>
    </row>
    <row r="18" spans="1:243" s="19" customFormat="1" ht="43.5" customHeight="1">
      <c r="A18" s="72" t="s">
        <v>42</v>
      </c>
      <c r="B18" s="73"/>
      <c r="C18" s="67" t="str">
        <f>SpellNumber($E$2,BB16)</f>
        <v>INR Zero Only</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A18" s="19" t="s">
        <v>42</v>
      </c>
      <c r="IC18" s="19" t="s">
        <v>47</v>
      </c>
      <c r="IE18" s="20"/>
      <c r="IF18" s="20"/>
      <c r="IG18" s="20"/>
      <c r="IH18" s="20"/>
      <c r="II18" s="20"/>
    </row>
    <row r="19" ht="15"/>
    <row r="20" ht="15"/>
    <row r="22" ht="15"/>
    <row r="23" ht="15"/>
    <row r="24" ht="15"/>
  </sheetData>
  <sheetProtection password="E491" sheet="1"/>
  <mergeCells count="10">
    <mergeCell ref="A9:BC9"/>
    <mergeCell ref="C18:BC18"/>
    <mergeCell ref="A1:L1"/>
    <mergeCell ref="A4:BC4"/>
    <mergeCell ref="A5:BC5"/>
    <mergeCell ref="A6:BC6"/>
    <mergeCell ref="A7:BC7"/>
    <mergeCell ref="B8:BC8"/>
    <mergeCell ref="A16:B16"/>
    <mergeCell ref="A18:B1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F16 C13:C1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15 M13:M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list" allowBlank="1" showErrorMessage="1" sqref="K13:K15">
      <formula1>"Partial Conversion,Full Conversion"</formula1>
      <formula2>0</formula2>
    </dataValidation>
    <dataValidation type="list" allowBlank="1" showInputMessage="1" showErrorMessage="1" sqref="L13:L18">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6"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43</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2020-10-27T05:14:24Z</cp:lastPrinted>
  <dcterms:created xsi:type="dcterms:W3CDTF">2009-01-30T06:42:42Z</dcterms:created>
  <dcterms:modified xsi:type="dcterms:W3CDTF">2023-07-22T16:51:03Z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