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<sst xmlns="http://schemas.openxmlformats.org/spreadsheetml/2006/main" count="217" uniqueCount="88">
  <si>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</si>
  <si>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</si>
  <si>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</si>
  <si>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</si>
  <si>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</si>
  <si>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</si>
  <si>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</si>
  <si>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</si>
  <si>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</si>
  <si>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</si>
  <si>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</si>
  <si>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</si>
  <si>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</si>
  <si>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</si>
  <si>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</si>
  <si>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</si>
  <si>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</si>
  <si>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</si>
  <si>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</si>
  <si>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</si>
  <si>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</si>
  <si>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</si>
  <si>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</si>
  <si>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</si>
  <si>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</si>
  <si>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</si>
  <si>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</si>
  <si>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</si>
  <si>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</si>
  <si>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</si>
  <si>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</si>
  <si>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</si>
  <si>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</si>
  <si>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</si>
  <si>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</si>
  <si>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</si>
  <si>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</si>
  <si>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</si>
  <si>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</si>
  <si>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</si>
  <si>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</si>
  <si>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</si>
  <si>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</si>
  <si>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</si>
  <si>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</si>
  <si>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</si>
  <si>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</si>
  <si>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</si>
  <si>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</si>
  <si>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</si>
  <si>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</si>
  <si>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</si>
  <si>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</si>
  <si>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</si>
  <si>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</si>
  <si>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</si>
  <si>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ITEM6</t>
  </si>
  <si>
    <t>ITEM7</t>
  </si>
  <si>
    <t xml:space="preserve">
Name of Work:&lt; Appointment of Custom House and Clearance-cum-Consolidation Agent   &gt;
 </t>
  </si>
  <si>
    <t>CATEGORY-II
(as per Technical details/terms as given  below)</t>
  </si>
  <si>
    <t>CATEGORY-III
(as per Technical details/terms as given  below)</t>
  </si>
  <si>
    <t>CATEGORY-I
(as per Technical details/terms as given  below)</t>
  </si>
  <si>
    <t>CATEGORY-IV
(as per Technical details/terms as given  below)</t>
  </si>
  <si>
    <t>CATEGORY-V
(as per Technical details/terms as given  below)</t>
  </si>
  <si>
    <t>CATEGORY-VI
(as per Technical details/terms as given  below)</t>
  </si>
  <si>
    <t>CATEGORY-VII
(as per Technical details/terms as given  below)</t>
  </si>
  <si>
    <t>CATEGORY-VIII
(as per Technical details/terms as given  below)</t>
  </si>
  <si>
    <t>ITEM9</t>
  </si>
  <si>
    <t>ITEM10</t>
  </si>
  <si>
    <t>ITEM8</t>
  </si>
  <si>
    <t>Any other charges, if any (A) if any</t>
  </si>
  <si>
    <t>CATEGORY-II-B
(as per Technical details/terms as given  below)</t>
  </si>
  <si>
    <r>
      <rPr>
        <b/>
        <sz val="10"/>
        <color indexed="8"/>
        <rFont val="Times New Roman"/>
        <family val="1"/>
      </rPr>
      <t>CATEGORY-I</t>
    </r>
    <r>
      <rPr>
        <sz val="10"/>
        <color indexed="8"/>
        <rFont val="Times New Roman"/>
        <family val="1"/>
      </rPr>
      <t xml:space="preserve">
% ( Percentage ) discount offered on IATA rate reckoner coming under the consol of CHA single flat discount
(as per Technical details/terms as given  below)</t>
    </r>
  </si>
  <si>
    <r>
      <rPr>
        <b/>
        <sz val="10"/>
        <color indexed="8"/>
        <rFont val="Times New Roman"/>
        <family val="1"/>
      </rPr>
      <t xml:space="preserve">CATEGORY-II </t>
    </r>
    <r>
      <rPr>
        <sz val="10"/>
        <color indexed="8"/>
        <rFont val="Times New Roman"/>
        <family val="1"/>
      </rPr>
      <t xml:space="preserve">
Charges for Export Shipment % of discount offered on IATA rate for export shipments.
(as per Technical details/terms as given  below)</t>
    </r>
  </si>
  <si>
    <r>
      <rPr>
        <b/>
        <sz val="10"/>
        <color indexed="8"/>
        <rFont val="Times New Roman"/>
        <family val="1"/>
      </rPr>
      <t>CATEGORY-II-B</t>
    </r>
    <r>
      <rPr>
        <sz val="10"/>
        <color indexed="8"/>
        <rFont val="Times New Roman"/>
        <family val="1"/>
      </rPr>
      <t xml:space="preserve">
Charges for Export shipment
(as per Technical details/terms as given  below)</t>
    </r>
  </si>
  <si>
    <r>
      <rPr>
        <b/>
        <sz val="10"/>
        <color indexed="8"/>
        <rFont val="Times New Roman"/>
        <family val="1"/>
      </rPr>
      <t xml:space="preserve">CATEGORY-III
</t>
    </r>
    <r>
      <rPr>
        <sz val="10"/>
        <color indexed="8"/>
        <rFont val="Times New Roman"/>
        <family val="1"/>
      </rPr>
      <t>Charges for Dangerous Goods/DGR (for any country, quote one rate)
(as per Technical details/terms as given  below)</t>
    </r>
  </si>
  <si>
    <r>
      <rPr>
        <b/>
        <sz val="10"/>
        <color indexed="8"/>
        <rFont val="Times New Roman"/>
        <family val="1"/>
      </rPr>
      <t>CATEGORY-IV
Charges   for  sea   freight   from anywhere  in the world including sea freight etc.</t>
    </r>
    <r>
      <rPr>
        <sz val="10"/>
        <color indexed="8"/>
        <rFont val="Times New Roman"/>
        <family val="1"/>
      </rPr>
      <t xml:space="preserve">
(as per Technical details/terms as given  below)</t>
    </r>
  </si>
  <si>
    <r>
      <rPr>
        <b/>
        <sz val="10"/>
        <color indexed="8"/>
        <rFont val="Times New Roman"/>
        <family val="1"/>
      </rPr>
      <t>CATEGORY-V
CIP/CIF shipment clearance charges (per consignment) etc.</t>
    </r>
    <r>
      <rPr>
        <sz val="10"/>
        <color indexed="8"/>
        <rFont val="Times New Roman"/>
        <family val="1"/>
      </rPr>
      <t xml:space="preserve">
(as per Technical details/terms as given  below)</t>
    </r>
  </si>
  <si>
    <r>
      <rPr>
        <b/>
        <sz val="10"/>
        <color indexed="8"/>
        <rFont val="Times New Roman"/>
        <family val="1"/>
      </rPr>
      <t>CATEGORY-VI
Ex-works charges (For Ex-works consignments) up to FCA/FOB through air and sea freight (for any country/volume, quote one rate)</t>
    </r>
    <r>
      <rPr>
        <sz val="10"/>
        <color indexed="8"/>
        <rFont val="Times New Roman"/>
        <family val="1"/>
      </rPr>
      <t xml:space="preserve">
(as per Technical details/terms as given  below)</t>
    </r>
  </si>
  <si>
    <r>
      <rPr>
        <b/>
        <sz val="10"/>
        <color indexed="8"/>
        <rFont val="Times New Roman"/>
        <family val="1"/>
      </rPr>
      <t>CATEGORY-VII
Charges for replenishment of dry ice having perishable contents (for any country/volume, quote one rate)</t>
    </r>
    <r>
      <rPr>
        <sz val="10"/>
        <color indexed="8"/>
        <rFont val="Times New Roman"/>
        <family val="1"/>
      </rPr>
      <t xml:space="preserve">
(as per Technical details/terms as given  below)</t>
    </r>
  </si>
  <si>
    <r>
      <rPr>
        <b/>
        <sz val="10"/>
        <color indexed="8"/>
        <rFont val="Times New Roman"/>
        <family val="1"/>
      </rPr>
      <t>CATEGORY-VIII
Per shipment transportation charges from CHA warehouse/Delhi to IISER Mohali upto concerned lab (for any country/volume, quote one rate)</t>
    </r>
    <r>
      <rPr>
        <sz val="10"/>
        <color indexed="8"/>
        <rFont val="Times New Roman"/>
        <family val="1"/>
      </rPr>
      <t xml:space="preserve">
(as per Technical details/terms as given  below)</t>
    </r>
  </si>
  <si>
    <r>
      <rPr>
        <b/>
        <sz val="10"/>
        <color indexed="8"/>
        <rFont val="Times New Roman"/>
        <family val="1"/>
      </rPr>
      <t>CATEGORY-IX
Labour charges</t>
    </r>
    <r>
      <rPr>
        <sz val="10"/>
        <color indexed="8"/>
        <rFont val="Times New Roman"/>
        <family val="1"/>
      </rPr>
      <t xml:space="preserve">
(as per Technical details/terms as given  below)</t>
    </r>
  </si>
  <si>
    <t>Any other charges, if any (B) if any</t>
  </si>
  <si>
    <t>Any other charges, if any (C) if any</t>
  </si>
  <si>
    <t>ITEM11</t>
  </si>
  <si>
    <t>ITEM12</t>
  </si>
  <si>
    <t>ITEM13</t>
  </si>
  <si>
    <t>Contract No:  &lt;IISERM(1617) 23/24-Pur/CHA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</si>
</sst>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3" fillId="0" borderId="24" xfId="59"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5" fillId="0" borderId="12" xfId="55" applyNumberFormat="1" applyFont="1" applyFill="1" applyBorder="1" applyAlignment="1" applyProtection="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61" hidden="1" customWidth="1"/>
    <col min="4" max="4" width="12.421875" style="61"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58"/>
      <c r="D3" s="58"/>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87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6">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0" customHeight="1" thickBot="1">
      <c r="A13" s="62">
        <v>1.1</v>
      </c>
      <c r="B13" s="68" t="s">
        <v>72</v>
      </c>
      <c r="C13" s="69" t="s">
        <v>50</v>
      </c>
      <c r="D13" s="64">
        <v>1</v>
      </c>
      <c r="E13" s="63" t="s">
        <v>36</v>
      </c>
      <c r="F13" s="48"/>
      <c r="G13" s="49"/>
      <c r="H13" s="50"/>
      <c r="I13" s="51" t="s">
        <v>37</v>
      </c>
      <c r="J13" s="52">
        <f aca="true" t="shared" si="0" ref="J13:J25">IF(I13="Less(-)",-1,1)</f>
        <v>1</v>
      </c>
      <c r="K13" s="53" t="s">
        <v>38</v>
      </c>
      <c r="L13" s="53" t="s">
        <v>4</v>
      </c>
      <c r="M13" s="54"/>
      <c r="N13" s="49"/>
      <c r="O13" s="54"/>
      <c r="P13" s="54"/>
      <c r="Q13" s="49"/>
      <c r="R13" s="49"/>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f aca="true" t="shared" si="1" ref="BA13:BA25">D13*M13</f>
        <v>0</v>
      </c>
      <c r="BB13" s="43">
        <f aca="true" t="shared" si="2" ref="BB13:BB25">D13*M13+N13+O13+P13+Q13+R13</f>
        <v>0</v>
      </c>
      <c r="BC13" s="25" t="str">
        <f aca="true" t="shared" si="3" ref="BC13:BC25">SpellNumber(L13,BB13)</f>
        <v>INR Zero Only</v>
      </c>
      <c r="IA13" s="26">
        <v>1.1</v>
      </c>
      <c r="IB13" s="65" t="s">
        <v>61</v>
      </c>
      <c r="IC13" s="26" t="s">
        <v>50</v>
      </c>
      <c r="ID13" s="26">
        <v>1</v>
      </c>
      <c r="IE13" s="27" t="s">
        <v>36</v>
      </c>
      <c r="IF13" s="27" t="s">
        <v>39</v>
      </c>
      <c r="IG13" s="27" t="s">
        <v>35</v>
      </c>
      <c r="IH13" s="27">
        <v>123.223</v>
      </c>
      <c r="II13" s="27" t="s">
        <v>36</v>
      </c>
    </row>
    <row r="14" spans="1:243" s="26" customFormat="1" ht="54.75" customHeight="1" thickBot="1">
      <c r="A14" s="62">
        <v>1.2</v>
      </c>
      <c r="B14" s="68" t="s">
        <v>73</v>
      </c>
      <c r="C14" s="69" t="s">
        <v>51</v>
      </c>
      <c r="D14" s="64">
        <v>1</v>
      </c>
      <c r="E14" s="63" t="s">
        <v>53</v>
      </c>
      <c r="F14" s="48"/>
      <c r="G14" s="49"/>
      <c r="H14" s="50"/>
      <c r="I14" s="51" t="s">
        <v>37</v>
      </c>
      <c r="J14" s="52">
        <f t="shared" si="0"/>
        <v>1</v>
      </c>
      <c r="K14" s="53" t="s">
        <v>38</v>
      </c>
      <c r="L14" s="53" t="s">
        <v>4</v>
      </c>
      <c r="M14" s="54"/>
      <c r="N14" s="49"/>
      <c r="O14" s="54"/>
      <c r="P14" s="54"/>
      <c r="Q14" s="49"/>
      <c r="R14" s="49"/>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 t="shared" si="1"/>
        <v>0</v>
      </c>
      <c r="BB14" s="43">
        <f t="shared" si="2"/>
        <v>0</v>
      </c>
      <c r="BC14" s="25" t="str">
        <f t="shared" si="3"/>
        <v>INR Zero Only</v>
      </c>
      <c r="IA14" s="26">
        <v>1.2</v>
      </c>
      <c r="IB14" s="65" t="s">
        <v>59</v>
      </c>
      <c r="IC14" s="26" t="s">
        <v>51</v>
      </c>
      <c r="ID14" s="26">
        <v>1</v>
      </c>
      <c r="IE14" s="27" t="s">
        <v>53</v>
      </c>
      <c r="IF14" s="27"/>
      <c r="IG14" s="27"/>
      <c r="IH14" s="27"/>
      <c r="II14" s="27"/>
    </row>
    <row r="15" spans="1:243" s="26" customFormat="1" ht="46.5" customHeight="1" thickBot="1">
      <c r="A15" s="62">
        <v>1.3</v>
      </c>
      <c r="B15" s="68" t="s">
        <v>74</v>
      </c>
      <c r="C15" s="69" t="s">
        <v>52</v>
      </c>
      <c r="D15" s="64">
        <v>1</v>
      </c>
      <c r="E15" s="63" t="s">
        <v>53</v>
      </c>
      <c r="F15" s="48"/>
      <c r="G15" s="49"/>
      <c r="H15" s="50"/>
      <c r="I15" s="51" t="s">
        <v>37</v>
      </c>
      <c r="J15" s="52">
        <f t="shared" si="0"/>
        <v>1</v>
      </c>
      <c r="K15" s="53" t="s">
        <v>38</v>
      </c>
      <c r="L15" s="53" t="s">
        <v>4</v>
      </c>
      <c r="M15" s="54"/>
      <c r="N15" s="49"/>
      <c r="O15" s="54"/>
      <c r="P15" s="54"/>
      <c r="Q15" s="49"/>
      <c r="R15" s="49"/>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 t="shared" si="1"/>
        <v>0</v>
      </c>
      <c r="BB15" s="43">
        <f t="shared" si="2"/>
        <v>0</v>
      </c>
      <c r="BC15" s="25" t="str">
        <f t="shared" si="3"/>
        <v>INR Zero Only</v>
      </c>
      <c r="IA15" s="26">
        <v>1.3</v>
      </c>
      <c r="IB15" s="65" t="s">
        <v>71</v>
      </c>
      <c r="IC15" s="26" t="s">
        <v>52</v>
      </c>
      <c r="ID15" s="26">
        <v>1</v>
      </c>
      <c r="IE15" s="27" t="s">
        <v>53</v>
      </c>
      <c r="IF15" s="27"/>
      <c r="IG15" s="27"/>
      <c r="IH15" s="27"/>
      <c r="II15" s="27"/>
    </row>
    <row r="16" spans="1:243" s="26" customFormat="1" ht="48.75" customHeight="1" thickBot="1">
      <c r="A16" s="62">
        <v>1.4</v>
      </c>
      <c r="B16" s="68" t="s">
        <v>75</v>
      </c>
      <c r="C16" s="69" t="s">
        <v>54</v>
      </c>
      <c r="D16" s="64">
        <v>1</v>
      </c>
      <c r="E16" s="63" t="s">
        <v>53</v>
      </c>
      <c r="F16" s="48"/>
      <c r="G16" s="49"/>
      <c r="H16" s="50"/>
      <c r="I16" s="51" t="s">
        <v>37</v>
      </c>
      <c r="J16" s="52">
        <f t="shared" si="0"/>
        <v>1</v>
      </c>
      <c r="K16" s="53" t="s">
        <v>38</v>
      </c>
      <c r="L16" s="53" t="s">
        <v>4</v>
      </c>
      <c r="M16" s="54"/>
      <c r="N16" s="49"/>
      <c r="O16" s="54"/>
      <c r="P16" s="54"/>
      <c r="Q16" s="49"/>
      <c r="R16" s="49"/>
      <c r="S16" s="55"/>
      <c r="T16" s="55"/>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t="shared" si="1"/>
        <v>0</v>
      </c>
      <c r="BB16" s="43">
        <f t="shared" si="2"/>
        <v>0</v>
      </c>
      <c r="BC16" s="25" t="str">
        <f t="shared" si="3"/>
        <v>INR Zero Only</v>
      </c>
      <c r="IA16" s="26">
        <v>1.4</v>
      </c>
      <c r="IB16" s="65" t="s">
        <v>60</v>
      </c>
      <c r="IC16" s="26" t="s">
        <v>54</v>
      </c>
      <c r="ID16" s="26">
        <v>1</v>
      </c>
      <c r="IE16" s="27" t="s">
        <v>53</v>
      </c>
      <c r="IF16" s="27"/>
      <c r="IG16" s="27"/>
      <c r="IH16" s="27"/>
      <c r="II16" s="27"/>
    </row>
    <row r="17" spans="1:243" s="26" customFormat="1" ht="52.5" customHeight="1" thickBot="1">
      <c r="A17" s="62">
        <v>1.5</v>
      </c>
      <c r="B17" s="68" t="s">
        <v>76</v>
      </c>
      <c r="C17" s="69" t="s">
        <v>55</v>
      </c>
      <c r="D17" s="64">
        <v>1</v>
      </c>
      <c r="E17" s="63" t="s">
        <v>53</v>
      </c>
      <c r="F17" s="48"/>
      <c r="G17" s="49"/>
      <c r="H17" s="50"/>
      <c r="I17" s="51" t="s">
        <v>37</v>
      </c>
      <c r="J17" s="52">
        <f t="shared" si="0"/>
        <v>1</v>
      </c>
      <c r="K17" s="53" t="s">
        <v>38</v>
      </c>
      <c r="L17" s="53" t="s">
        <v>4</v>
      </c>
      <c r="M17" s="54"/>
      <c r="N17" s="49"/>
      <c r="O17" s="54"/>
      <c r="P17" s="54"/>
      <c r="Q17" s="49"/>
      <c r="R17" s="49"/>
      <c r="S17" s="55"/>
      <c r="T17" s="55"/>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7">
        <f t="shared" si="1"/>
        <v>0</v>
      </c>
      <c r="BB17" s="43">
        <f t="shared" si="2"/>
        <v>0</v>
      </c>
      <c r="BC17" s="25" t="str">
        <f t="shared" si="3"/>
        <v>INR Zero Only</v>
      </c>
      <c r="IA17" s="26">
        <v>1.5</v>
      </c>
      <c r="IB17" s="65" t="s">
        <v>62</v>
      </c>
      <c r="IC17" s="26" t="s">
        <v>55</v>
      </c>
      <c r="ID17" s="26">
        <v>1</v>
      </c>
      <c r="IE17" s="27" t="s">
        <v>53</v>
      </c>
      <c r="IF17" s="27"/>
      <c r="IG17" s="27"/>
      <c r="IH17" s="27"/>
      <c r="II17" s="27"/>
    </row>
    <row r="18" spans="1:243" s="26" customFormat="1" ht="41.25" customHeight="1" thickBot="1">
      <c r="A18" s="62">
        <v>1.6</v>
      </c>
      <c r="B18" s="68" t="s">
        <v>77</v>
      </c>
      <c r="C18" s="69" t="s">
        <v>56</v>
      </c>
      <c r="D18" s="64">
        <v>1</v>
      </c>
      <c r="E18" s="63" t="s">
        <v>53</v>
      </c>
      <c r="F18" s="48"/>
      <c r="G18" s="49"/>
      <c r="H18" s="50"/>
      <c r="I18" s="51" t="s">
        <v>37</v>
      </c>
      <c r="J18" s="52">
        <f t="shared" si="0"/>
        <v>1</v>
      </c>
      <c r="K18" s="53" t="s">
        <v>38</v>
      </c>
      <c r="L18" s="53" t="s">
        <v>4</v>
      </c>
      <c r="M18" s="54"/>
      <c r="N18" s="49"/>
      <c r="O18" s="54"/>
      <c r="P18" s="54"/>
      <c r="Q18" s="49"/>
      <c r="R18" s="49"/>
      <c r="S18" s="55"/>
      <c r="T18" s="5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 t="shared" si="1"/>
        <v>0</v>
      </c>
      <c r="BB18" s="43">
        <f t="shared" si="2"/>
        <v>0</v>
      </c>
      <c r="BC18" s="25" t="str">
        <f t="shared" si="3"/>
        <v>INR Zero Only</v>
      </c>
      <c r="IA18" s="26">
        <v>1.6</v>
      </c>
      <c r="IB18" s="65" t="s">
        <v>63</v>
      </c>
      <c r="IC18" s="26" t="s">
        <v>56</v>
      </c>
      <c r="ID18" s="26">
        <v>1</v>
      </c>
      <c r="IE18" s="27" t="s">
        <v>53</v>
      </c>
      <c r="IF18" s="27"/>
      <c r="IG18" s="27"/>
      <c r="IH18" s="27"/>
      <c r="II18" s="27"/>
    </row>
    <row r="19" spans="1:243" s="26" customFormat="1" ht="68.25" customHeight="1" thickBot="1">
      <c r="A19" s="62">
        <v>1.7</v>
      </c>
      <c r="B19" s="68" t="s">
        <v>78</v>
      </c>
      <c r="C19" s="69" t="s">
        <v>57</v>
      </c>
      <c r="D19" s="64">
        <v>1</v>
      </c>
      <c r="E19" s="63" t="s">
        <v>53</v>
      </c>
      <c r="F19" s="48"/>
      <c r="G19" s="49"/>
      <c r="H19" s="50"/>
      <c r="I19" s="51" t="s">
        <v>37</v>
      </c>
      <c r="J19" s="52">
        <f t="shared" si="0"/>
        <v>1</v>
      </c>
      <c r="K19" s="53" t="s">
        <v>38</v>
      </c>
      <c r="L19" s="53" t="s">
        <v>4</v>
      </c>
      <c r="M19" s="54"/>
      <c r="N19" s="49"/>
      <c r="O19" s="54"/>
      <c r="P19" s="54"/>
      <c r="Q19" s="49"/>
      <c r="R19" s="49"/>
      <c r="S19" s="55"/>
      <c r="T19" s="5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aca="true" t="shared" si="4" ref="BA19:BA24">D19*M19</f>
        <v>0</v>
      </c>
      <c r="BB19" s="43">
        <f aca="true" t="shared" si="5" ref="BB19:BB24">D19*M19+N19+O19+P19+Q19+R19</f>
        <v>0</v>
      </c>
      <c r="BC19" s="25" t="str">
        <f aca="true" t="shared" si="6" ref="BC19:BC24">SpellNumber(L19,BB19)</f>
        <v>INR Zero Only</v>
      </c>
      <c r="IA19" s="26">
        <v>1.7</v>
      </c>
      <c r="IB19" s="65" t="s">
        <v>64</v>
      </c>
      <c r="IC19" s="26" t="s">
        <v>57</v>
      </c>
      <c r="ID19" s="26">
        <v>1</v>
      </c>
      <c r="IE19" s="27" t="s">
        <v>53</v>
      </c>
      <c r="IF19" s="27"/>
      <c r="IG19" s="27"/>
      <c r="IH19" s="27"/>
      <c r="II19" s="27"/>
    </row>
    <row r="20" spans="1:243" s="26" customFormat="1" ht="57" customHeight="1" thickBot="1">
      <c r="A20" s="62">
        <v>1.8</v>
      </c>
      <c r="B20" s="68" t="s">
        <v>79</v>
      </c>
      <c r="C20" s="69" t="s">
        <v>69</v>
      </c>
      <c r="D20" s="64">
        <v>1</v>
      </c>
      <c r="E20" s="63" t="s">
        <v>53</v>
      </c>
      <c r="F20" s="48"/>
      <c r="G20" s="49"/>
      <c r="H20" s="50"/>
      <c r="I20" s="51" t="s">
        <v>37</v>
      </c>
      <c r="J20" s="52">
        <f t="shared" si="0"/>
        <v>1</v>
      </c>
      <c r="K20" s="53" t="s">
        <v>38</v>
      </c>
      <c r="L20" s="53" t="s">
        <v>4</v>
      </c>
      <c r="M20" s="54"/>
      <c r="N20" s="49"/>
      <c r="O20" s="54"/>
      <c r="P20" s="54"/>
      <c r="Q20" s="49"/>
      <c r="R20" s="49"/>
      <c r="S20" s="55"/>
      <c r="T20" s="55"/>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f t="shared" si="4"/>
        <v>0</v>
      </c>
      <c r="BB20" s="43">
        <f t="shared" si="5"/>
        <v>0</v>
      </c>
      <c r="BC20" s="25" t="str">
        <f t="shared" si="6"/>
        <v>INR Zero Only</v>
      </c>
      <c r="IA20" s="26">
        <v>1.8</v>
      </c>
      <c r="IB20" s="65" t="s">
        <v>65</v>
      </c>
      <c r="IC20" s="26" t="s">
        <v>69</v>
      </c>
      <c r="ID20" s="26">
        <v>1</v>
      </c>
      <c r="IE20" s="27" t="s">
        <v>53</v>
      </c>
      <c r="IF20" s="27"/>
      <c r="IG20" s="27"/>
      <c r="IH20" s="27"/>
      <c r="II20" s="27"/>
    </row>
    <row r="21" spans="1:243" s="26" customFormat="1" ht="66.75" customHeight="1" thickBot="1">
      <c r="A21" s="62">
        <v>1.9</v>
      </c>
      <c r="B21" s="68" t="s">
        <v>80</v>
      </c>
      <c r="C21" s="69" t="s">
        <v>67</v>
      </c>
      <c r="D21" s="64">
        <v>1</v>
      </c>
      <c r="E21" s="63" t="s">
        <v>53</v>
      </c>
      <c r="F21" s="48"/>
      <c r="G21" s="49"/>
      <c r="H21" s="50"/>
      <c r="I21" s="51" t="s">
        <v>37</v>
      </c>
      <c r="J21" s="52">
        <f t="shared" si="0"/>
        <v>1</v>
      </c>
      <c r="K21" s="53" t="s">
        <v>38</v>
      </c>
      <c r="L21" s="53" t="s">
        <v>4</v>
      </c>
      <c r="M21" s="54"/>
      <c r="N21" s="49"/>
      <c r="O21" s="54"/>
      <c r="P21" s="54"/>
      <c r="Q21" s="49"/>
      <c r="R21" s="49"/>
      <c r="S21" s="55"/>
      <c r="T21" s="5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 t="shared" si="4"/>
        <v>0</v>
      </c>
      <c r="BB21" s="43">
        <f t="shared" si="5"/>
        <v>0</v>
      </c>
      <c r="BC21" s="25" t="str">
        <f t="shared" si="6"/>
        <v>INR Zero Only</v>
      </c>
      <c r="IA21" s="26">
        <v>1.9</v>
      </c>
      <c r="IB21" s="65" t="s">
        <v>66</v>
      </c>
      <c r="IC21" s="26" t="s">
        <v>67</v>
      </c>
      <c r="ID21" s="26">
        <v>1</v>
      </c>
      <c r="IE21" s="27" t="s">
        <v>53</v>
      </c>
      <c r="IF21" s="27"/>
      <c r="IG21" s="27"/>
      <c r="IH21" s="27"/>
      <c r="II21" s="27"/>
    </row>
    <row r="22" spans="1:243" s="26" customFormat="1" ht="48.75" customHeight="1" thickBot="1">
      <c r="A22" s="62">
        <v>2</v>
      </c>
      <c r="B22" s="68" t="s">
        <v>81</v>
      </c>
      <c r="C22" s="69" t="s">
        <v>68</v>
      </c>
      <c r="D22" s="64">
        <v>1</v>
      </c>
      <c r="E22" s="63" t="s">
        <v>53</v>
      </c>
      <c r="F22" s="48"/>
      <c r="G22" s="49"/>
      <c r="H22" s="50"/>
      <c r="I22" s="51" t="s">
        <v>37</v>
      </c>
      <c r="J22" s="52">
        <f>IF(I22="Less(-)",-1,1)</f>
        <v>1</v>
      </c>
      <c r="K22" s="53" t="s">
        <v>38</v>
      </c>
      <c r="L22" s="53" t="s">
        <v>4</v>
      </c>
      <c r="M22" s="54"/>
      <c r="N22" s="49"/>
      <c r="O22" s="54"/>
      <c r="P22" s="54"/>
      <c r="Q22" s="49"/>
      <c r="R22" s="49"/>
      <c r="S22" s="55"/>
      <c r="T22" s="55"/>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7">
        <f t="shared" si="4"/>
        <v>0</v>
      </c>
      <c r="BB22" s="43">
        <f t="shared" si="5"/>
        <v>0</v>
      </c>
      <c r="BC22" s="25" t="str">
        <f t="shared" si="6"/>
        <v>INR Zero Only</v>
      </c>
      <c r="IA22" s="26">
        <v>1.9</v>
      </c>
      <c r="IB22" s="65" t="s">
        <v>66</v>
      </c>
      <c r="IC22" s="26" t="s">
        <v>67</v>
      </c>
      <c r="ID22" s="26">
        <v>1</v>
      </c>
      <c r="IE22" s="27" t="s">
        <v>53</v>
      </c>
      <c r="IF22" s="27"/>
      <c r="IG22" s="27"/>
      <c r="IH22" s="27"/>
      <c r="II22" s="27"/>
    </row>
    <row r="23" spans="1:243" s="26" customFormat="1" ht="29.25" customHeight="1" thickBot="1">
      <c r="A23" s="62">
        <v>2.1</v>
      </c>
      <c r="B23" s="68" t="s">
        <v>70</v>
      </c>
      <c r="C23" s="69" t="s">
        <v>84</v>
      </c>
      <c r="D23" s="64">
        <v>1</v>
      </c>
      <c r="E23" s="63" t="s">
        <v>53</v>
      </c>
      <c r="F23" s="48"/>
      <c r="G23" s="49"/>
      <c r="H23" s="50"/>
      <c r="I23" s="51" t="s">
        <v>37</v>
      </c>
      <c r="J23" s="52">
        <f>IF(I23="Less(-)",-1,1)</f>
        <v>1</v>
      </c>
      <c r="K23" s="53" t="s">
        <v>38</v>
      </c>
      <c r="L23" s="53" t="s">
        <v>4</v>
      </c>
      <c r="M23" s="54"/>
      <c r="N23" s="49"/>
      <c r="O23" s="54"/>
      <c r="P23" s="54"/>
      <c r="Q23" s="49"/>
      <c r="R23" s="49"/>
      <c r="S23" s="55"/>
      <c r="T23" s="55"/>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4"/>
        <v>0</v>
      </c>
      <c r="BB23" s="43">
        <f t="shared" si="5"/>
        <v>0</v>
      </c>
      <c r="BC23" s="25" t="str">
        <f t="shared" si="6"/>
        <v>INR Zero Only</v>
      </c>
      <c r="IA23" s="26">
        <v>2</v>
      </c>
      <c r="IB23" s="65" t="s">
        <v>70</v>
      </c>
      <c r="IC23" s="26" t="s">
        <v>68</v>
      </c>
      <c r="ID23" s="26">
        <v>1</v>
      </c>
      <c r="IE23" s="27" t="s">
        <v>53</v>
      </c>
      <c r="IF23" s="27"/>
      <c r="IG23" s="27"/>
      <c r="IH23" s="27"/>
      <c r="II23" s="27"/>
    </row>
    <row r="24" spans="1:243" s="26" customFormat="1" ht="29.25" customHeight="1" thickBot="1">
      <c r="A24" s="62">
        <v>2.2</v>
      </c>
      <c r="B24" s="68" t="s">
        <v>82</v>
      </c>
      <c r="C24" s="69" t="s">
        <v>85</v>
      </c>
      <c r="D24" s="64">
        <v>1</v>
      </c>
      <c r="E24" s="63" t="s">
        <v>53</v>
      </c>
      <c r="F24" s="48"/>
      <c r="G24" s="49"/>
      <c r="H24" s="50"/>
      <c r="I24" s="51" t="s">
        <v>37</v>
      </c>
      <c r="J24" s="52">
        <f>IF(I24="Less(-)",-1,1)</f>
        <v>1</v>
      </c>
      <c r="K24" s="53" t="s">
        <v>38</v>
      </c>
      <c r="L24" s="53" t="s">
        <v>4</v>
      </c>
      <c r="M24" s="54"/>
      <c r="N24" s="49"/>
      <c r="O24" s="54"/>
      <c r="P24" s="54"/>
      <c r="Q24" s="49"/>
      <c r="R24" s="49"/>
      <c r="S24" s="55"/>
      <c r="T24" s="55"/>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 t="shared" si="4"/>
        <v>0</v>
      </c>
      <c r="BB24" s="43">
        <f t="shared" si="5"/>
        <v>0</v>
      </c>
      <c r="BC24" s="25" t="str">
        <f t="shared" si="6"/>
        <v>INR Zero Only</v>
      </c>
      <c r="IA24" s="26">
        <v>2</v>
      </c>
      <c r="IB24" s="65" t="s">
        <v>70</v>
      </c>
      <c r="IC24" s="26" t="s">
        <v>68</v>
      </c>
      <c r="ID24" s="26">
        <v>1</v>
      </c>
      <c r="IE24" s="27" t="s">
        <v>53</v>
      </c>
      <c r="IF24" s="27"/>
      <c r="IG24" s="27"/>
      <c r="IH24" s="27"/>
      <c r="II24" s="27"/>
    </row>
    <row r="25" spans="1:243" s="26" customFormat="1" ht="29.25" customHeight="1" thickBot="1">
      <c r="A25" s="62">
        <v>2.3</v>
      </c>
      <c r="B25" s="68" t="s">
        <v>83</v>
      </c>
      <c r="C25" s="69" t="s">
        <v>86</v>
      </c>
      <c r="D25" s="64">
        <v>1</v>
      </c>
      <c r="E25" s="63" t="s">
        <v>53</v>
      </c>
      <c r="F25" s="48"/>
      <c r="G25" s="49"/>
      <c r="H25" s="50"/>
      <c r="I25" s="51" t="s">
        <v>37</v>
      </c>
      <c r="J25" s="52">
        <f t="shared" si="0"/>
        <v>1</v>
      </c>
      <c r="K25" s="53" t="s">
        <v>38</v>
      </c>
      <c r="L25" s="53" t="s">
        <v>4</v>
      </c>
      <c r="M25" s="54"/>
      <c r="N25" s="49"/>
      <c r="O25" s="54"/>
      <c r="P25" s="54"/>
      <c r="Q25" s="49"/>
      <c r="R25" s="49"/>
      <c r="S25" s="55"/>
      <c r="T25" s="55"/>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7">
        <f t="shared" si="1"/>
        <v>0</v>
      </c>
      <c r="BB25" s="43">
        <f t="shared" si="2"/>
        <v>0</v>
      </c>
      <c r="BC25" s="25" t="str">
        <f t="shared" si="3"/>
        <v>INR Zero Only</v>
      </c>
      <c r="IA25" s="26">
        <v>2</v>
      </c>
      <c r="IB25" s="65" t="s">
        <v>70</v>
      </c>
      <c r="IC25" s="26" t="s">
        <v>68</v>
      </c>
      <c r="ID25" s="26">
        <v>1</v>
      </c>
      <c r="IE25" s="27" t="s">
        <v>53</v>
      </c>
      <c r="IF25" s="27"/>
      <c r="IG25" s="27"/>
      <c r="IH25" s="27"/>
      <c r="II25" s="27"/>
    </row>
    <row r="26" spans="1:243" s="26" customFormat="1" ht="24.75" customHeight="1">
      <c r="A26" s="28" t="s">
        <v>41</v>
      </c>
      <c r="B26" s="67"/>
      <c r="C26" s="70"/>
      <c r="D26" s="59"/>
      <c r="E26" s="44"/>
      <c r="F26" s="44"/>
      <c r="G26" s="44"/>
      <c r="H26" s="45"/>
      <c r="I26" s="45"/>
      <c r="J26" s="45"/>
      <c r="K26" s="45"/>
      <c r="L26" s="46"/>
      <c r="BA26" s="47">
        <f>SUM(BA13:BA25)</f>
        <v>0</v>
      </c>
      <c r="BB26" s="47">
        <f>SUM(BB13:BB25)</f>
        <v>0</v>
      </c>
      <c r="BC26" s="25" t="str">
        <f>SpellNumber($E$2,BB26)</f>
        <v>INR Zero Only</v>
      </c>
      <c r="IE26" s="27">
        <v>4</v>
      </c>
      <c r="IF26" s="27" t="s">
        <v>40</v>
      </c>
      <c r="IG26" s="27" t="s">
        <v>42</v>
      </c>
      <c r="IH26" s="27">
        <v>10</v>
      </c>
      <c r="II26" s="27" t="s">
        <v>36</v>
      </c>
    </row>
    <row r="27" spans="1:243" s="36" customFormat="1" ht="54.75" customHeight="1" hidden="1">
      <c r="A27" s="29" t="s">
        <v>43</v>
      </c>
      <c r="B27" s="30"/>
      <c r="C27" s="71"/>
      <c r="D27" s="60"/>
      <c r="E27" s="41" t="s">
        <v>44</v>
      </c>
      <c r="F27" s="42"/>
      <c r="G27" s="31"/>
      <c r="H27" s="32"/>
      <c r="I27" s="32"/>
      <c r="J27" s="32"/>
      <c r="K27" s="33"/>
      <c r="L27" s="34"/>
      <c r="M27" s="35" t="s">
        <v>45</v>
      </c>
      <c r="O27" s="26"/>
      <c r="P27" s="26"/>
      <c r="Q27" s="26"/>
      <c r="R27" s="26"/>
      <c r="S27" s="26"/>
      <c r="BA27" s="37">
        <f>IF(ISBLANK(F27),0,IF(E27="Excess (+)",ROUND(BA26+(BA26*F27),2),IF(E27="Less (-)",ROUND(BA26+(BA26*F27*(-1)),2),0)))</f>
        <v>0</v>
      </c>
      <c r="BB27" s="38">
        <f>ROUND(BA27,0)</f>
        <v>0</v>
      </c>
      <c r="BC27" s="39" t="str">
        <f>SpellNumber(L27,BB27)</f>
        <v> Zero Only</v>
      </c>
      <c r="IE27" s="40"/>
      <c r="IF27" s="40"/>
      <c r="IG27" s="40"/>
      <c r="IH27" s="40"/>
      <c r="II27" s="40"/>
    </row>
    <row r="28" spans="1:243" s="36" customFormat="1" ht="43.5" customHeight="1">
      <c r="A28" s="28" t="s">
        <v>46</v>
      </c>
      <c r="B28" s="28"/>
      <c r="C28" s="73" t="str">
        <f>SpellNumber($E$2,BB26)</f>
        <v>INR Zero Only</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E28" s="40"/>
      <c r="IF28" s="40"/>
      <c r="IG28" s="40"/>
      <c r="IH28" s="40"/>
      <c r="II28" s="40"/>
    </row>
    <row r="33" ht="15"/>
  </sheetData>
  <sheetProtection password="E491"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type="list" allowBlank="1" showInputMessage="1" showErrorMessage="1" sqref="L13:L25">
      <formula1>"INR"</formula1>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2023-01-24T07:10:32Z</cp:lastPrinted>
  <dcterms:created xsi:type="dcterms:W3CDTF">2009-01-30T06:42:42Z</dcterms:created>
  <dcterms:modified xsi:type="dcterms:W3CDTF">2023-05-25T12:21:20Z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