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<sst xmlns="http://schemas.openxmlformats.org/spreadsheetml/2006/main" count="295" uniqueCount="110">
  <si>
    <t>BoQ_Ver3.1</t>
  </si>
  <si>
    <t>Item Wise</t>
  </si>
  <si>
    <t>Normal</t>
  </si>
  <si>
    <t>INR Only</t>
  </si>
  <si>
    <t>INR</t>
  </si>
  <si>
    <t>Select, Excess (+), Less (-)</t>
  </si>
  <si>
    <t xml:space="preserve"> </t>
  </si>
  <si>
    <t>Bidder Name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</si>
  <si>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</si>
  <si>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</si>
  <si>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</si>
  <si>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</si>
  <si>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</si>
  <si>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</si>
  <si>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</si>
  <si>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</si>
  <si>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</si>
  <si>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</si>
  <si>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</si>
  <si>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</si>
  <si>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</si>
  <si>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</si>
  <si>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</si>
  <si>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</si>
  <si>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</si>
  <si>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</si>
  <si>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</si>
  <si>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</si>
  <si>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</si>
  <si>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</si>
  <si>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</si>
  <si>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</si>
  <si>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</si>
  <si>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</si>
  <si>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</si>
  <si>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</si>
  <si>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</si>
  <si>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</si>
  <si>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</si>
  <si>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</si>
  <si>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</si>
  <si>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</si>
  <si>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</si>
  <si>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</si>
  <si>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</si>
  <si>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</si>
  <si>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</si>
  <si>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</si>
  <si>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</si>
  <si>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</si>
  <si>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</si>
  <si>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ITEM6</t>
  </si>
  <si>
    <t>ITEM7</t>
  </si>
  <si>
    <t xml:space="preserve">
Name of Work:&lt; Appointment of Custom House and Clearance-cum-Consolidation Agent   &gt;
 </t>
  </si>
  <si>
    <t>CATEGORY-II
(as per Technical details/terms as given  below)</t>
  </si>
  <si>
    <t>CATEGORY-III
(as per Technical details/terms as given  below)</t>
  </si>
  <si>
    <t>CATEGORY-I
(as per Technical details/terms as given  below)</t>
  </si>
  <si>
    <t>CATEGORY-IV
(as per Technical details/terms as given  below)</t>
  </si>
  <si>
    <t>CATEGORY-V
(as per Technical details/terms as given  below)</t>
  </si>
  <si>
    <t>CATEGORY-VI
(as per Technical details/terms as given  below)</t>
  </si>
  <si>
    <t>CATEGORY-VII
(as per Technical details/terms as given  below)</t>
  </si>
  <si>
    <t>CATEGORY-VIII
(as per Technical details/terms as given  below)</t>
  </si>
  <si>
    <t>ITEM9</t>
  </si>
  <si>
    <t>ITEM10</t>
  </si>
  <si>
    <t>ITEM8</t>
  </si>
  <si>
    <t>CATEGORY-II-B
(as per Technical details/terms as given  below)</t>
  </si>
  <si>
    <r>
      <rPr>
        <b/>
        <sz val="10"/>
        <color indexed="8"/>
        <rFont val="Times New Roman"/>
        <family val="1"/>
      </rPr>
      <t>CATEGORY-I</t>
    </r>
    <r>
      <rPr>
        <sz val="10"/>
        <color indexed="8"/>
        <rFont val="Times New Roman"/>
        <family val="1"/>
      </rPr>
      <t xml:space="preserve">
% ( Percentage ) discount offered on IATA rate reckoner coming under the consol of CHA single flat discount
(as per Technical details/terms as given  below)</t>
    </r>
  </si>
  <si>
    <r>
      <rPr>
        <b/>
        <sz val="10"/>
        <color indexed="8"/>
        <rFont val="Times New Roman"/>
        <family val="1"/>
      </rPr>
      <t xml:space="preserve">CATEGORY-II </t>
    </r>
    <r>
      <rPr>
        <sz val="10"/>
        <color indexed="8"/>
        <rFont val="Times New Roman"/>
        <family val="1"/>
      </rPr>
      <t xml:space="preserve">
Charges for Export Shipment % of discount offered on IATA rate for export shipments.
(as per Technical details/terms as given  below)</t>
    </r>
  </si>
  <si>
    <r>
      <rPr>
        <b/>
        <sz val="10"/>
        <color indexed="8"/>
        <rFont val="Times New Roman"/>
        <family val="1"/>
      </rPr>
      <t>CATEGORY-II-B</t>
    </r>
    <r>
      <rPr>
        <sz val="10"/>
        <color indexed="8"/>
        <rFont val="Times New Roman"/>
        <family val="1"/>
      </rPr>
      <t xml:space="preserve">
Charges for Export shipment
(as per Technical details/terms as given  below)</t>
    </r>
  </si>
  <si>
    <r>
      <rPr>
        <b/>
        <sz val="10"/>
        <color indexed="8"/>
        <rFont val="Times New Roman"/>
        <family val="1"/>
      </rPr>
      <t xml:space="preserve">CATEGORY-III
</t>
    </r>
    <r>
      <rPr>
        <sz val="10"/>
        <color indexed="8"/>
        <rFont val="Times New Roman"/>
        <family val="1"/>
      </rPr>
      <t>Charges for Dangerous Goods/DGR (for any country, quote one rate)
(as per Technical details/terms as given  below)</t>
    </r>
  </si>
  <si>
    <r>
      <rPr>
        <b/>
        <sz val="10"/>
        <color indexed="8"/>
        <rFont val="Times New Roman"/>
        <family val="1"/>
      </rPr>
      <t>CATEGORY-IV
Charges   for  sea   freight   from anywhere  in the world including sea freight etc.</t>
    </r>
    <r>
      <rPr>
        <sz val="10"/>
        <color indexed="8"/>
        <rFont val="Times New Roman"/>
        <family val="1"/>
      </rPr>
      <t xml:space="preserve">
(as per Technical details/terms as given  below)</t>
    </r>
  </si>
  <si>
    <r>
      <rPr>
        <b/>
        <sz val="10"/>
        <color indexed="8"/>
        <rFont val="Times New Roman"/>
        <family val="1"/>
      </rPr>
      <t>CATEGORY-VI
Ex-works charges (For Ex-works consignments) up to FCA/FOB through air and sea freight (for any country/volume, quote one rate)</t>
    </r>
    <r>
      <rPr>
        <sz val="10"/>
        <color indexed="8"/>
        <rFont val="Times New Roman"/>
        <family val="1"/>
      </rPr>
      <t xml:space="preserve">
(as per Technical details/terms as given  below)</t>
    </r>
  </si>
  <si>
    <r>
      <rPr>
        <b/>
        <sz val="10"/>
        <color indexed="8"/>
        <rFont val="Times New Roman"/>
        <family val="1"/>
      </rPr>
      <t>CATEGORY-VII
Charges for replenishment of dry ice having perishable contents (for any country/volume, quote one rate)</t>
    </r>
    <r>
      <rPr>
        <sz val="10"/>
        <color indexed="8"/>
        <rFont val="Times New Roman"/>
        <family val="1"/>
      </rPr>
      <t xml:space="preserve">
(as per Technical details/terms as given  below)</t>
    </r>
  </si>
  <si>
    <t>ITEM11</t>
  </si>
  <si>
    <t>ITEM12</t>
  </si>
  <si>
    <t>ITEM13</t>
  </si>
  <si>
    <t>Contract No:  &lt;IISERM(1617) 23/24-Pur/CHA &gt;</t>
  </si>
  <si>
    <t>Shipment</t>
  </si>
  <si>
    <t>Vehicle</t>
  </si>
  <si>
    <t>ITEM14</t>
  </si>
  <si>
    <t>ITEM15</t>
  </si>
  <si>
    <t>ITEM16</t>
  </si>
  <si>
    <t>ITEM17</t>
  </si>
  <si>
    <t>ITEM18</t>
  </si>
  <si>
    <t>ITEM19</t>
  </si>
  <si>
    <t>ITEM20</t>
  </si>
  <si>
    <t>ITEM21</t>
  </si>
  <si>
    <t>ITEM22</t>
  </si>
  <si>
    <t>ITEM23</t>
  </si>
  <si>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</si>
  <si>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</si>
  <si>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</si>
  <si>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</si>
  <si>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</si>
  <si>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rPr>
        <b/>
        <sz val="11"/>
        <rFont val="Times New Roman"/>
        <family val="1"/>
      </rPr>
      <t>CATEGORY-IX
Labour Charges:
100 Kgs to 250 Kgs</t>
    </r>
    <r>
      <rPr>
        <sz val="11"/>
        <rFont val="Times New Roman"/>
        <family val="1"/>
      </rPr>
      <t xml:space="preserve">
(as per Technical details/terms as given  below)</t>
    </r>
  </si>
  <si>
    <r>
      <rPr>
        <b/>
        <sz val="11"/>
        <rFont val="Times New Roman"/>
        <family val="1"/>
      </rPr>
      <t>CATEGORY-IX
Labour Charges:
251 to 500 Kgs</t>
    </r>
    <r>
      <rPr>
        <sz val="11"/>
        <rFont val="Times New Roman"/>
        <family val="1"/>
      </rPr>
      <t xml:space="preserve">
(as per Technical details/terms as given  below)</t>
    </r>
  </si>
  <si>
    <r>
      <rPr>
        <b/>
        <sz val="11"/>
        <rFont val="Times New Roman"/>
        <family val="1"/>
      </rPr>
      <t>CATEGORY-IX
Labour Charges:
500 Kgs to 750 Kgs</t>
    </r>
    <r>
      <rPr>
        <sz val="11"/>
        <rFont val="Times New Roman"/>
        <family val="1"/>
      </rPr>
      <t xml:space="preserve">
(as per Technical details/terms as given  below)</t>
    </r>
  </si>
  <si>
    <r>
      <rPr>
        <b/>
        <sz val="11"/>
        <rFont val="Times New Roman"/>
        <family val="1"/>
      </rPr>
      <t>CATEGORY-IX
Labour Charges:
751 Kgs to 1000 Kgs</t>
    </r>
    <r>
      <rPr>
        <sz val="11"/>
        <rFont val="Times New Roman"/>
        <family val="1"/>
      </rPr>
      <t xml:space="preserve">
(as per Technical details/terms as given  below)</t>
    </r>
  </si>
  <si>
    <r>
      <rPr>
        <b/>
        <sz val="11"/>
        <rFont val="Times New Roman"/>
        <family val="1"/>
      </rPr>
      <t>CATEGORY-IX
Labour Charges:
1000+ Kgs</t>
    </r>
    <r>
      <rPr>
        <sz val="11"/>
        <rFont val="Times New Roman"/>
        <family val="1"/>
      </rPr>
      <t xml:space="preserve">
(as per Technical details/terms as given  below)</t>
    </r>
  </si>
  <si>
    <r>
      <rPr>
        <b/>
        <sz val="11"/>
        <rFont val="Times New Roman"/>
        <family val="1"/>
      </rPr>
      <t>CATEGORY-IX
Loading Charges: 
(Forklift/Crane upto 100 Kgs)</t>
    </r>
    <r>
      <rPr>
        <sz val="11"/>
        <rFont val="Times New Roman"/>
        <family val="1"/>
      </rPr>
      <t xml:space="preserve">
(as per Technical details/terms as given  below)</t>
    </r>
  </si>
  <si>
    <r>
      <rPr>
        <b/>
        <sz val="11"/>
        <rFont val="Times New Roman"/>
        <family val="1"/>
      </rPr>
      <t>CATEGORY-IX
Loading Charges: 
(Forklift/Crane 100-500 Kgs)</t>
    </r>
    <r>
      <rPr>
        <sz val="11"/>
        <rFont val="Times New Roman"/>
        <family val="1"/>
      </rPr>
      <t xml:space="preserve">
(as per Technical details/terms as given  below)</t>
    </r>
  </si>
  <si>
    <r>
      <rPr>
        <b/>
        <sz val="11"/>
        <rFont val="Times New Roman"/>
        <family val="1"/>
      </rPr>
      <t>CATEGORY-IX
Loading Charges: 
(Forklift/Crane 500 Kgs and above)</t>
    </r>
    <r>
      <rPr>
        <sz val="11"/>
        <rFont val="Times New Roman"/>
        <family val="1"/>
      </rPr>
      <t xml:space="preserve">
(as per Technical details/terms as given  below)</t>
    </r>
  </si>
  <si>
    <r>
      <rPr>
        <b/>
        <sz val="10"/>
        <color indexed="8"/>
        <rFont val="Times New Roman"/>
        <family val="1"/>
      </rPr>
      <t>CATEGORY-IX
Labour Charges:
Upto 50 Kgs</t>
    </r>
    <r>
      <rPr>
        <sz val="10"/>
        <color indexed="8"/>
        <rFont val="Times New Roman"/>
        <family val="1"/>
      </rPr>
      <t xml:space="preserve">
(as per Technical details/terms as given  below)</t>
    </r>
  </si>
  <si>
    <r>
      <rPr>
        <b/>
        <sz val="11"/>
        <rFont val="Times New Roman"/>
        <family val="1"/>
      </rPr>
      <t>CATEGORY-IX
Labour Charges:
51 Kgs to 100 Kgs</t>
    </r>
    <r>
      <rPr>
        <sz val="11"/>
        <rFont val="Times New Roman"/>
        <family val="1"/>
      </rPr>
      <t xml:space="preserve">
(as per Technical details/terms as given  below)</t>
    </r>
  </si>
  <si>
    <r>
      <rPr>
        <b/>
        <sz val="10"/>
        <color indexed="8"/>
        <rFont val="Times New Roman"/>
        <family val="1"/>
      </rPr>
      <t>CATEGORY-V
Agency shipment clearance charges (per consignment) etc.</t>
    </r>
    <r>
      <rPr>
        <sz val="10"/>
        <color indexed="8"/>
        <rFont val="Times New Roman"/>
        <family val="1"/>
      </rPr>
      <t xml:space="preserve">
(as per Technical details/terms as given  below)</t>
    </r>
  </si>
  <si>
    <r>
      <rPr>
        <b/>
        <sz val="10"/>
        <color indexed="8"/>
        <rFont val="Times New Roman"/>
        <family val="1"/>
      </rPr>
      <t>CATEGORY-VIII
Transportation charges from CHA warehouse/Delhi to IISER Mohali upto concerned lab (irrespective of Quantity and Volume/ Volumetric Weight)
Tata 407 or Equivalent</t>
    </r>
    <r>
      <rPr>
        <sz val="10"/>
        <color indexed="8"/>
        <rFont val="Times New Roman"/>
        <family val="1"/>
      </rPr>
      <t xml:space="preserve">
(as per Technical details/terms as given  below)
</t>
    </r>
  </si>
  <si>
    <r>
      <rPr>
        <b/>
        <sz val="10"/>
        <color indexed="8"/>
        <rFont val="Times New Roman"/>
        <family val="1"/>
      </rPr>
      <t>CATEGORY-VIII
Transportation charges from CHA warehouse/Delhi to IISER Mohali upto concerned lab (irrespective of Quantity and Volume/ Volumetric Weight)
DCM Truck or Equivalent</t>
    </r>
    <r>
      <rPr>
        <sz val="10"/>
        <color indexed="8"/>
        <rFont val="Times New Roman"/>
        <family val="1"/>
      </rPr>
      <t xml:space="preserve">
(as per Technical details/terms as given  below)
</t>
    </r>
  </si>
  <si>
    <r>
      <rPr>
        <b/>
        <sz val="10"/>
        <color indexed="8"/>
        <rFont val="Times New Roman"/>
        <family val="1"/>
      </rPr>
      <t>CATEGORY-VIII
Transportation charges from CHA warehouse/Delhi to IISER Mohali upto concerned lab (irrespective of Quantity and Volume/ Volumetric Weight)
19/20 ft Truck</t>
    </r>
    <r>
      <rPr>
        <sz val="10"/>
        <color indexed="8"/>
        <rFont val="Times New Roman"/>
        <family val="1"/>
      </rPr>
      <t xml:space="preserve">
(as per Technical details/terms as given  below)
</t>
    </r>
  </si>
  <si>
    <r>
      <rPr>
        <b/>
        <sz val="10"/>
        <color indexed="8"/>
        <rFont val="Times New Roman"/>
        <family val="1"/>
      </rPr>
      <t>CATEGORY-VIII
Transportation charges from CHA warehouse/Delhi to IISER Mohali upto concerned lab (irrespective of Quantity and Volume/ Volumetric Weight)
20 ft Trailer</t>
    </r>
    <r>
      <rPr>
        <sz val="10"/>
        <color indexed="8"/>
        <rFont val="Times New Roman"/>
        <family val="1"/>
      </rPr>
      <t xml:space="preserve">
(as per Technical details/terms as given  below)
</t>
    </r>
  </si>
  <si>
    <r>
      <rPr>
        <b/>
        <sz val="10"/>
        <color indexed="8"/>
        <rFont val="Times New Roman"/>
        <family val="1"/>
      </rPr>
      <t>CATEGORY-VIII
Transportation charges from CHA warehouse/Delhi to IISER Mohali upto concerned lab (irrespective of Quantity and Volume/ Volumetric Weight)
40 ft Trailer</t>
    </r>
    <r>
      <rPr>
        <sz val="10"/>
        <color indexed="8"/>
        <rFont val="Times New Roman"/>
        <family val="1"/>
      </rPr>
      <t xml:space="preserve">
(as per Technical details/terms as given  below)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</si>
</sst>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10"/>
      <color indexed="8"/>
      <name val="Times New Roman"/>
      <family val="1"/>
    </font>
    <font>
      <b/>
      <sz val="10"/>
      <color indexed="8"/>
      <name val="Times New Roman"/>
      <family val="1"/>
    </font>
    <font>
      <b/>
      <sz val="11"/>
      <color indexed="8"/>
      <name val="Times New Roman"/>
      <family val="1"/>
    </font>
    <font>
      <b/>
      <sz val="11"/>
      <name val="Times New Roman"/>
      <family val="1"/>
    </font>
    <font>
      <b/>
      <sz val="11"/>
      <color indexed="10"/>
      <name val="Times New Roman"/>
      <family val="1"/>
    </font>
    <font>
      <b/>
      <sz val="11"/>
      <color indexed="18"/>
      <name val="Times New Roman"/>
      <family val="1"/>
    </font>
    <font>
      <sz val="11"/>
      <name val="Times New Roman"/>
      <family val="1"/>
    </font>
    <font>
      <sz val="12"/>
      <color indexed="8"/>
      <name val="Times New Roman"/>
      <family val="1"/>
    </font>
    <font>
      <sz val="11"/>
      <color indexed="8"/>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4"/>
      <color indexed="1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u val="single"/>
      <sz val="11"/>
      <color indexed="23"/>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3" fillId="0" borderId="0" xfId="55" applyNumberFormat="1" applyFont="1" applyFill="1" applyBorder="1" applyAlignment="1">
      <alignment vertical="center"/>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lignment horizontal="left"/>
      <protection/>
    </xf>
    <xf numFmtId="0" fontId="6" fillId="0" borderId="0" xfId="55" applyNumberFormat="1" applyFont="1" applyFill="1" applyBorder="1" applyAlignment="1">
      <alignment horizontal="left"/>
      <protection/>
    </xf>
    <xf numFmtId="0" fontId="3" fillId="0" borderId="0" xfId="55" applyNumberFormat="1" applyFont="1" applyFill="1" applyAlignment="1" applyProtection="1">
      <alignment vertical="center"/>
      <protection locked="0"/>
    </xf>
    <xf numFmtId="0" fontId="4" fillId="0" borderId="0" xfId="55" applyNumberFormat="1" applyFont="1" applyFill="1" applyAlignment="1" applyProtection="1">
      <alignment vertical="center"/>
      <protection locked="0"/>
    </xf>
    <xf numFmtId="0" fontId="3" fillId="0" borderId="0" xfId="55" applyNumberFormat="1" applyFont="1" applyFill="1" applyAlignment="1">
      <alignment vertical="center"/>
      <protection/>
    </xf>
    <xf numFmtId="0" fontId="4" fillId="0" borderId="0" xfId="55" applyNumberFormat="1" applyFont="1" applyFill="1" applyAlignment="1">
      <alignment vertical="center"/>
      <protection/>
    </xf>
    <xf numFmtId="0" fontId="3" fillId="0" borderId="0" xfId="55" applyNumberFormat="1" applyFont="1" applyFill="1">
      <alignment/>
      <protection/>
    </xf>
    <xf numFmtId="0" fontId="4" fillId="0" borderId="0" xfId="55" applyNumberFormat="1" applyFont="1" applyFill="1">
      <alignment/>
      <protection/>
    </xf>
    <xf numFmtId="0" fontId="3" fillId="0" borderId="0" xfId="55" applyNumberFormat="1" applyFont="1" applyFill="1" applyAlignment="1">
      <alignment vertical="top"/>
      <protection/>
    </xf>
    <xf numFmtId="0" fontId="4" fillId="0" borderId="0" xfId="55" applyNumberFormat="1" applyFont="1" applyFill="1" applyAlignment="1">
      <alignment vertical="top"/>
      <protection/>
    </xf>
    <xf numFmtId="0" fontId="3" fillId="0" borderId="0" xfId="55" applyNumberFormat="1" applyFont="1" applyFill="1" applyAlignment="1" applyProtection="1">
      <alignment vertical="top"/>
      <protection/>
    </xf>
    <xf numFmtId="0" fontId="4" fillId="0" borderId="0" xfId="55" applyNumberFormat="1" applyFont="1" applyFill="1" applyAlignment="1" applyProtection="1">
      <alignment vertical="top"/>
      <protection/>
    </xf>
    <xf numFmtId="0" fontId="0" fillId="0" borderId="0" xfId="55" applyNumberFormat="1" applyFill="1" applyAlignment="1">
      <alignment horizontal="center"/>
      <protection/>
    </xf>
    <xf numFmtId="0" fontId="3" fillId="0" borderId="0" xfId="55" applyNumberFormat="1" applyFont="1" applyFill="1" applyAlignment="1">
      <alignment vertical="top" wrapText="1"/>
      <protection/>
    </xf>
    <xf numFmtId="0" fontId="10" fillId="0" borderId="10" xfId="0" applyFont="1" applyFill="1" applyBorder="1" applyAlignment="1">
      <alignment horizontal="justify" vertical="top" wrapText="1"/>
    </xf>
    <xf numFmtId="0" fontId="13" fillId="0" borderId="11" xfId="55" applyNumberFormat="1" applyFont="1" applyFill="1" applyBorder="1" applyAlignment="1">
      <alignment horizontal="center" vertical="top" wrapText="1"/>
      <protection/>
    </xf>
    <xf numFmtId="0" fontId="13" fillId="33" borderId="11" xfId="55" applyNumberFormat="1" applyFont="1" applyFill="1" applyBorder="1" applyAlignment="1">
      <alignment horizontal="center" vertical="top" wrapText="1"/>
      <protection/>
    </xf>
    <xf numFmtId="0" fontId="13" fillId="33" borderId="12" xfId="59" applyNumberFormat="1" applyFont="1" applyFill="1" applyBorder="1" applyAlignment="1">
      <alignment horizontal="center" vertical="top" wrapText="1"/>
      <protection/>
    </xf>
    <xf numFmtId="0" fontId="15" fillId="33" borderId="11" xfId="59" applyNumberFormat="1" applyFont="1" applyFill="1" applyBorder="1" applyAlignment="1">
      <alignment horizontal="center" vertical="top" wrapText="1"/>
      <protection/>
    </xf>
    <xf numFmtId="0" fontId="15" fillId="33" borderId="11" xfId="59" applyNumberFormat="1" applyFont="1" applyFill="1" applyBorder="1" applyAlignment="1">
      <alignment vertical="top" wrapText="1"/>
      <protection/>
    </xf>
    <xf numFmtId="0" fontId="13" fillId="0" borderId="10" xfId="55" applyNumberFormat="1" applyFont="1" applyFill="1" applyBorder="1" applyAlignment="1">
      <alignment horizontal="center" vertical="top" wrapText="1"/>
      <protection/>
    </xf>
    <xf numFmtId="0" fontId="13" fillId="34" borderId="10" xfId="55" applyNumberFormat="1" applyFont="1" applyFill="1" applyBorder="1" applyAlignment="1">
      <alignment horizontal="center" vertical="top" wrapText="1"/>
      <protection/>
    </xf>
    <xf numFmtId="0" fontId="16" fillId="0" borderId="10" xfId="59" applyNumberFormat="1" applyFont="1" applyFill="1" applyBorder="1" applyAlignment="1">
      <alignment horizontal="center" vertical="top"/>
      <protection/>
    </xf>
    <xf numFmtId="0" fontId="10" fillId="0" borderId="10" xfId="59" applyNumberFormat="1" applyFont="1" applyFill="1" applyBorder="1" applyAlignment="1">
      <alignment horizontal="center" vertical="top" wrapText="1"/>
      <protection/>
    </xf>
    <xf numFmtId="2" fontId="17" fillId="0" borderId="10" xfId="0" applyNumberFormat="1" applyFont="1" applyFill="1" applyBorder="1" applyAlignment="1">
      <alignment horizontal="center" vertical="top" wrapText="1"/>
    </xf>
    <xf numFmtId="0" fontId="18" fillId="0" borderId="10" xfId="0" applyFont="1" applyFill="1" applyBorder="1" applyAlignment="1">
      <alignment horizontal="center" vertical="top"/>
    </xf>
    <xf numFmtId="2" fontId="16" fillId="0" borderId="10" xfId="59" applyNumberFormat="1" applyFont="1" applyFill="1" applyBorder="1" applyAlignment="1">
      <alignment vertical="top" readingOrder="1"/>
      <protection/>
    </xf>
    <xf numFmtId="2" fontId="13" fillId="0" borderId="10" xfId="55" applyNumberFormat="1" applyFont="1" applyFill="1" applyBorder="1" applyAlignment="1" applyProtection="1">
      <alignment horizontal="right" vertical="top"/>
      <protection locked="0"/>
    </xf>
    <xf numFmtId="2" fontId="13" fillId="0" borderId="10" xfId="55" applyNumberFormat="1" applyFont="1" applyFill="1" applyBorder="1" applyAlignment="1" applyProtection="1">
      <alignment horizontal="right" vertical="top"/>
      <protection/>
    </xf>
    <xf numFmtId="2" fontId="16" fillId="0" borderId="10" xfId="59" applyNumberFormat="1" applyFont="1" applyFill="1" applyBorder="1" applyAlignment="1">
      <alignment vertical="top"/>
      <protection/>
    </xf>
    <xf numFmtId="2" fontId="16" fillId="0" borderId="10" xfId="55" applyNumberFormat="1" applyFont="1" applyFill="1" applyBorder="1" applyAlignment="1">
      <alignment vertical="top"/>
      <protection/>
    </xf>
    <xf numFmtId="2" fontId="13" fillId="0" borderId="10" xfId="55" applyNumberFormat="1" applyFont="1" applyFill="1" applyBorder="1" applyAlignment="1" applyProtection="1">
      <alignment horizontal="left" vertical="top"/>
      <protection locked="0"/>
    </xf>
    <xf numFmtId="2" fontId="13" fillId="35" borderId="10" xfId="55" applyNumberFormat="1" applyFont="1" applyFill="1" applyBorder="1" applyAlignment="1" applyProtection="1">
      <alignment horizontal="right" vertical="top"/>
      <protection locked="0"/>
    </xf>
    <xf numFmtId="2" fontId="13" fillId="0" borderId="10" xfId="55" applyNumberFormat="1" applyFont="1" applyFill="1" applyBorder="1" applyAlignment="1" applyProtection="1">
      <alignment horizontal="center" vertical="top" wrapText="1"/>
      <protection locked="0"/>
    </xf>
    <xf numFmtId="2" fontId="13" fillId="0" borderId="10" xfId="55" applyNumberFormat="1" applyFont="1" applyFill="1" applyBorder="1" applyAlignment="1">
      <alignment horizontal="center" vertical="top" wrapText="1"/>
      <protection/>
    </xf>
    <xf numFmtId="2" fontId="13" fillId="0" borderId="10" xfId="59" applyNumberFormat="1" applyFont="1" applyFill="1" applyBorder="1" applyAlignment="1">
      <alignment horizontal="right" vertical="top"/>
      <protection/>
    </xf>
    <xf numFmtId="2" fontId="13" fillId="0" borderId="10" xfId="57" applyNumberFormat="1" applyFont="1" applyFill="1" applyBorder="1" applyAlignment="1">
      <alignment horizontal="right" vertical="top"/>
      <protection/>
    </xf>
    <xf numFmtId="0" fontId="16" fillId="0" borderId="10" xfId="59" applyNumberFormat="1" applyFont="1" applyFill="1" applyBorder="1" applyAlignment="1">
      <alignment vertical="top" wrapText="1"/>
      <protection/>
    </xf>
    <xf numFmtId="0" fontId="16" fillId="0" borderId="10" xfId="55" applyNumberFormat="1" applyFont="1" applyFill="1" applyBorder="1" applyAlignment="1">
      <alignment vertical="top" wrapText="1"/>
      <protection/>
    </xf>
    <xf numFmtId="0" fontId="13" fillId="0" borderId="13" xfId="59" applyNumberFormat="1" applyFont="1" applyFill="1" applyBorder="1" applyAlignment="1">
      <alignment horizontal="left" vertical="top"/>
      <protection/>
    </xf>
    <xf numFmtId="0" fontId="13" fillId="0" borderId="14" xfId="59" applyNumberFormat="1" applyFont="1" applyFill="1" applyBorder="1" applyAlignment="1">
      <alignment horizontal="left" vertical="top"/>
      <protection/>
    </xf>
    <xf numFmtId="0" fontId="16" fillId="0" borderId="15" xfId="59" applyNumberFormat="1" applyFont="1" applyFill="1" applyBorder="1" applyAlignment="1">
      <alignment horizontal="center" vertical="top"/>
      <protection/>
    </xf>
    <xf numFmtId="0" fontId="16" fillId="0" borderId="0" xfId="59" applyNumberFormat="1" applyFont="1" applyFill="1" applyBorder="1" applyAlignment="1">
      <alignment horizontal="center" vertical="top"/>
      <protection/>
    </xf>
    <xf numFmtId="0" fontId="16" fillId="0" borderId="0" xfId="59" applyNumberFormat="1" applyFont="1" applyFill="1" applyBorder="1" applyAlignment="1">
      <alignment vertical="top"/>
      <protection/>
    </xf>
    <xf numFmtId="0" fontId="19" fillId="0" borderId="16" xfId="59" applyNumberFormat="1" applyFont="1" applyFill="1" applyBorder="1" applyAlignment="1">
      <alignment vertical="top"/>
      <protection/>
    </xf>
    <xf numFmtId="0" fontId="16" fillId="0" borderId="16" xfId="59" applyNumberFormat="1" applyFont="1" applyFill="1" applyBorder="1" applyAlignment="1">
      <alignment vertical="top"/>
      <protection/>
    </xf>
    <xf numFmtId="0" fontId="16" fillId="0" borderId="0" xfId="55" applyNumberFormat="1" applyFont="1" applyFill="1" applyAlignment="1">
      <alignment vertical="top"/>
      <protection/>
    </xf>
    <xf numFmtId="2" fontId="19" fillId="0" borderId="13" xfId="59" applyNumberFormat="1" applyFont="1" applyFill="1" applyBorder="1" applyAlignment="1">
      <alignment vertical="top"/>
      <protection/>
    </xf>
    <xf numFmtId="0" fontId="16" fillId="0" borderId="13" xfId="59" applyNumberFormat="1" applyFont="1" applyFill="1" applyBorder="1" applyAlignment="1">
      <alignment vertical="top" wrapText="1"/>
      <protection/>
    </xf>
    <xf numFmtId="0" fontId="13" fillId="0" borderId="17" xfId="59" applyNumberFormat="1" applyFont="1" applyFill="1" applyBorder="1" applyAlignment="1">
      <alignment horizontal="left" vertical="top"/>
      <protection/>
    </xf>
    <xf numFmtId="0" fontId="13" fillId="0" borderId="18" xfId="59" applyNumberFormat="1" applyFont="1" applyFill="1" applyBorder="1" applyAlignment="1">
      <alignment horizontal="left" vertical="top"/>
      <protection/>
    </xf>
    <xf numFmtId="0" fontId="20" fillId="0" borderId="12" xfId="55" applyNumberFormat="1" applyFont="1" applyFill="1" applyBorder="1" applyAlignment="1" applyProtection="1">
      <alignment horizontal="center" vertical="top"/>
      <protection/>
    </xf>
    <xf numFmtId="0" fontId="21" fillId="0" borderId="11" xfId="59" applyNumberFormat="1" applyFont="1" applyFill="1" applyBorder="1" applyAlignment="1" applyProtection="1">
      <alignment horizontal="center" vertical="center" wrapText="1"/>
      <protection locked="0"/>
    </xf>
    <xf numFmtId="0" fontId="22" fillId="35" borderId="11" xfId="59" applyNumberFormat="1" applyFont="1" applyFill="1" applyBorder="1" applyAlignment="1" applyProtection="1">
      <alignment vertical="center" wrapText="1"/>
      <protection locked="0"/>
    </xf>
    <xf numFmtId="0" fontId="23" fillId="35" borderId="11" xfId="65" applyNumberFormat="1" applyFont="1" applyFill="1" applyBorder="1" applyAlignment="1" applyProtection="1">
      <alignment horizontal="center" vertical="center"/>
      <protection/>
    </xf>
    <xf numFmtId="0" fontId="20"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14" fillId="0" borderId="11" xfId="65" applyNumberFormat="1" applyFont="1" applyFill="1" applyBorder="1" applyAlignment="1" applyProtection="1">
      <alignment vertical="center" wrapText="1"/>
      <protection locked="0"/>
    </xf>
    <xf numFmtId="0" fontId="21" fillId="0" borderId="11" xfId="59" applyNumberFormat="1" applyFont="1" applyFill="1" applyBorder="1" applyAlignment="1" applyProtection="1">
      <alignment vertical="center" wrapText="1"/>
      <protection/>
    </xf>
    <xf numFmtId="0" fontId="16" fillId="0" borderId="0" xfId="55" applyNumberFormat="1" applyFont="1" applyFill="1" applyAlignment="1" applyProtection="1">
      <alignment vertical="top"/>
      <protection/>
    </xf>
    <xf numFmtId="0" fontId="24" fillId="0" borderId="19" xfId="59" applyNumberFormat="1" applyFont="1" applyFill="1" applyBorder="1" applyAlignment="1">
      <alignment horizontal="right" vertical="top"/>
      <protection/>
    </xf>
    <xf numFmtId="0" fontId="19" fillId="0" borderId="20" xfId="59" applyNumberFormat="1" applyFont="1" applyFill="1" applyBorder="1" applyAlignment="1">
      <alignment horizontal="right" vertical="top"/>
      <protection/>
    </xf>
    <xf numFmtId="0" fontId="16" fillId="0" borderId="11" xfId="59" applyNumberFormat="1" applyFont="1" applyFill="1" applyBorder="1" applyAlignment="1">
      <alignment vertical="top" wrapText="1"/>
      <protection/>
    </xf>
    <xf numFmtId="0" fontId="13" fillId="0" borderId="21" xfId="59" applyNumberFormat="1" applyFont="1" applyFill="1" applyBorder="1" applyAlignment="1">
      <alignment horizontal="left" vertical="top"/>
      <protection/>
    </xf>
    <xf numFmtId="0" fontId="16" fillId="0" borderId="0" xfId="55" applyNumberFormat="1" applyFont="1" applyFill="1" applyBorder="1" applyAlignment="1">
      <alignment vertical="center"/>
      <protection/>
    </xf>
    <xf numFmtId="0" fontId="26" fillId="0" borderId="0" xfId="55" applyNumberFormat="1" applyFont="1" applyFill="1" applyBorder="1" applyAlignment="1" applyProtection="1">
      <alignment vertical="center"/>
      <protection locked="0"/>
    </xf>
    <xf numFmtId="0" fontId="26" fillId="0" borderId="0" xfId="55" applyNumberFormat="1" applyFont="1" applyFill="1" applyBorder="1" applyAlignment="1">
      <alignment vertical="center"/>
      <protection/>
    </xf>
    <xf numFmtId="0" fontId="27" fillId="0" borderId="0" xfId="59" applyNumberFormat="1" applyFont="1" applyFill="1" applyBorder="1" applyAlignment="1" applyProtection="1">
      <alignment horizontal="center" vertical="center"/>
      <protection/>
    </xf>
    <xf numFmtId="0" fontId="13" fillId="0" borderId="0" xfId="55" applyNumberFormat="1" applyFont="1" applyFill="1" applyBorder="1" applyAlignment="1">
      <alignment vertical="center"/>
      <protection/>
    </xf>
    <xf numFmtId="0" fontId="16" fillId="0" borderId="0" xfId="55" applyNumberFormat="1" applyFont="1" applyFill="1" applyBorder="1" applyAlignment="1">
      <alignment horizontal="center" vertical="center"/>
      <protection/>
    </xf>
    <xf numFmtId="0" fontId="13" fillId="0" borderId="17" xfId="59" applyNumberFormat="1" applyFont="1" applyFill="1" applyBorder="1" applyAlignment="1" applyProtection="1">
      <alignment horizontal="left" vertical="top" wrapText="1"/>
      <protection/>
    </xf>
    <xf numFmtId="0" fontId="29" fillId="0" borderId="21" xfId="55" applyNumberFormat="1" applyFont="1" applyFill="1" applyBorder="1" applyAlignment="1">
      <alignment horizontal="center" vertical="center" wrapText="1"/>
      <protection/>
    </xf>
    <xf numFmtId="0" fontId="19" fillId="0" borderId="21" xfId="59" applyNumberFormat="1" applyFont="1" applyFill="1" applyBorder="1" applyAlignment="1">
      <alignment horizontal="center" vertical="top" wrapText="1"/>
      <protection/>
    </xf>
    <xf numFmtId="0" fontId="25" fillId="0" borderId="0" xfId="55" applyNumberFormat="1" applyFont="1" applyFill="1" applyBorder="1" applyAlignment="1">
      <alignment horizontal="center" vertical="top"/>
      <protection/>
    </xf>
    <xf numFmtId="0" fontId="12" fillId="0" borderId="0" xfId="55" applyNumberFormat="1" applyFont="1" applyFill="1" applyBorder="1" applyAlignment="1">
      <alignment horizontal="left" vertical="center" wrapText="1"/>
      <protection/>
    </xf>
    <xf numFmtId="0" fontId="12" fillId="0" borderId="0" xfId="55" applyNumberFormat="1" applyFont="1" applyFill="1" applyBorder="1" applyAlignment="1">
      <alignment horizontal="left" vertical="top" wrapText="1"/>
      <protection/>
    </xf>
    <xf numFmtId="0" fontId="28" fillId="0" borderId="16" xfId="55" applyNumberFormat="1" applyFont="1" applyFill="1" applyBorder="1" applyAlignment="1" applyProtection="1">
      <alignment horizontal="center" wrapText="1"/>
      <protection locked="0"/>
    </xf>
    <xf numFmtId="0" fontId="13" fillId="36" borderId="21" xfId="59" applyNumberFormat="1" applyFont="1" applyFill="1" applyBorder="1" applyAlignment="1" applyProtection="1">
      <alignment horizontal="left" vertical="top"/>
      <protection locked="0"/>
    </xf>
    <xf numFmtId="0" fontId="9"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8"/>
  <sheetViews>
    <sheetView showGridLines="0" zoomScale="115" zoomScaleNormal="115" zoomScalePageLayoutView="0" workbookViewId="0" topLeftCell="A1">
      <selection activeCell="E13" sqref="E13"/>
    </sheetView>
  </sheetViews>
  <sheetFormatPr defaultColWidth="9.140625" defaultRowHeight="15"/>
  <cols>
    <col min="1" max="1" width="12.7109375" style="1" customWidth="1"/>
    <col min="2" max="2" width="62.140625" style="1" bestFit="1" customWidth="1"/>
    <col min="3" max="3" width="13.57421875" style="18" hidden="1" customWidth="1"/>
    <col min="4" max="4" width="12.57421875" style="18" bestFit="1" customWidth="1"/>
    <col min="5" max="5" width="9.140625" style="1" bestFit="1" customWidth="1"/>
    <col min="6" max="6" width="15.140625" style="1" hidden="1" customWidth="1"/>
    <col min="7" max="11" width="9.140625" style="1" hidden="1" customWidth="1"/>
    <col min="12" max="12" width="12.00390625" style="1" bestFit="1" customWidth="1"/>
    <col min="13" max="13" width="17.00390625" style="1" bestFit="1" customWidth="1"/>
    <col min="14" max="14" width="12.28125" style="2" hidden="1" customWidth="1"/>
    <col min="15" max="15" width="10.8515625" style="1" bestFit="1" customWidth="1"/>
    <col min="16" max="18" width="12.28125" style="1" hidden="1" customWidth="1"/>
    <col min="19" max="19" width="12.8515625" style="1" hidden="1" customWidth="1"/>
    <col min="20" max="20" width="12.28125" style="1" hidden="1" customWidth="1"/>
    <col min="21" max="52" width="0" style="1" hidden="1" customWidth="1"/>
    <col min="53" max="53" width="15.8515625" style="1" customWidth="1"/>
    <col min="54" max="54" width="19.421875" style="1" customWidth="1"/>
    <col min="55" max="55" width="18.140625" style="1" customWidth="1"/>
    <col min="56" max="238" width="9.140625" style="1" customWidth="1"/>
    <col min="239" max="243" width="9.140625" style="3" customWidth="1"/>
    <col min="244" max="16384" width="9.140625" style="1" customWidth="1"/>
  </cols>
  <sheetData>
    <row r="1" spans="1:243" s="4" customFormat="1" ht="30" customHeight="1">
      <c r="A1" s="80" t="str">
        <f>B2&amp;" BoQ"</f>
        <v>Item Wise BoQ</v>
      </c>
      <c r="B1" s="80"/>
      <c r="C1" s="80"/>
      <c r="D1" s="80"/>
      <c r="E1" s="80"/>
      <c r="F1" s="80"/>
      <c r="G1" s="80"/>
      <c r="H1" s="80"/>
      <c r="I1" s="80"/>
      <c r="J1" s="80"/>
      <c r="K1" s="80"/>
      <c r="L1" s="80"/>
      <c r="M1" s="71"/>
      <c r="N1" s="71"/>
      <c r="O1" s="72"/>
      <c r="P1" s="72"/>
      <c r="Q1" s="73"/>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IE1" s="5"/>
      <c r="IF1" s="5"/>
      <c r="IG1" s="5"/>
      <c r="IH1" s="5"/>
      <c r="II1" s="5"/>
    </row>
    <row r="2" spans="1:55" s="4" customFormat="1" ht="25.5" customHeight="1" hidden="1">
      <c r="A2" s="74" t="s">
        <v>0</v>
      </c>
      <c r="B2" s="74" t="s">
        <v>1</v>
      </c>
      <c r="C2" s="74" t="s">
        <v>2</v>
      </c>
      <c r="D2" s="74" t="s">
        <v>3</v>
      </c>
      <c r="E2" s="74" t="s">
        <v>4</v>
      </c>
      <c r="F2" s="71"/>
      <c r="G2" s="71"/>
      <c r="H2" s="71"/>
      <c r="I2" s="71"/>
      <c r="J2" s="75"/>
      <c r="K2" s="75"/>
      <c r="L2" s="75"/>
      <c r="M2" s="71"/>
      <c r="N2" s="71"/>
      <c r="O2" s="72"/>
      <c r="P2" s="72"/>
      <c r="Q2" s="73"/>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row>
    <row r="3" spans="1:243" s="4" customFormat="1" ht="30" customHeight="1" hidden="1">
      <c r="A3" s="71" t="s">
        <v>5</v>
      </c>
      <c r="B3" s="71"/>
      <c r="C3" s="76"/>
      <c r="D3" s="76"/>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IE3" s="5"/>
      <c r="IF3" s="5"/>
      <c r="IG3" s="5"/>
      <c r="IH3" s="5"/>
      <c r="II3" s="5"/>
    </row>
    <row r="4" spans="1:243" s="6" customFormat="1" ht="30" customHeight="1">
      <c r="A4" s="81" t="s">
        <v>43</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 customHeight="1">
      <c r="A5" s="82" t="s">
        <v>53</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30" customHeight="1">
      <c r="A6" s="81" t="s">
        <v>76</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3" t="s">
        <v>6</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8" customFormat="1" ht="33.75" customHeight="1">
      <c r="A8" s="77" t="s">
        <v>7</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9"/>
      <c r="IF8" s="9"/>
      <c r="IG8" s="9"/>
      <c r="IH8" s="9"/>
      <c r="II8" s="9"/>
    </row>
    <row r="9" spans="1:243" s="10" customFormat="1" ht="61.5" customHeight="1">
      <c r="A9" s="78" t="s">
        <v>90</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1"/>
      <c r="IF9" s="11"/>
      <c r="IG9" s="11"/>
      <c r="IH9" s="11"/>
      <c r="II9" s="11"/>
    </row>
    <row r="10" spans="1:243" s="12" customFormat="1" ht="18.75" customHeight="1">
      <c r="A10" s="21" t="s">
        <v>91</v>
      </c>
      <c r="B10" s="21" t="s">
        <v>92</v>
      </c>
      <c r="C10" s="21" t="s">
        <v>92</v>
      </c>
      <c r="D10" s="21" t="s">
        <v>91</v>
      </c>
      <c r="E10" s="21" t="s">
        <v>92</v>
      </c>
      <c r="F10" s="21" t="s">
        <v>8</v>
      </c>
      <c r="G10" s="21" t="s">
        <v>8</v>
      </c>
      <c r="H10" s="21" t="s">
        <v>9</v>
      </c>
      <c r="I10" s="21" t="s">
        <v>92</v>
      </c>
      <c r="J10" s="21" t="s">
        <v>91</v>
      </c>
      <c r="K10" s="21" t="s">
        <v>93</v>
      </c>
      <c r="L10" s="21" t="s">
        <v>92</v>
      </c>
      <c r="M10" s="21" t="s">
        <v>91</v>
      </c>
      <c r="N10" s="21" t="s">
        <v>8</v>
      </c>
      <c r="O10" s="21" t="s">
        <v>8</v>
      </c>
      <c r="P10" s="21" t="s">
        <v>8</v>
      </c>
      <c r="Q10" s="21" t="s">
        <v>8</v>
      </c>
      <c r="R10" s="21" t="s">
        <v>9</v>
      </c>
      <c r="S10" s="21" t="s">
        <v>9</v>
      </c>
      <c r="T10" s="21" t="s">
        <v>8</v>
      </c>
      <c r="U10" s="21" t="s">
        <v>8</v>
      </c>
      <c r="V10" s="21" t="s">
        <v>8</v>
      </c>
      <c r="W10" s="21" t="s">
        <v>8</v>
      </c>
      <c r="X10" s="21" t="s">
        <v>9</v>
      </c>
      <c r="Y10" s="21" t="s">
        <v>9</v>
      </c>
      <c r="Z10" s="21" t="s">
        <v>8</v>
      </c>
      <c r="AA10" s="21" t="s">
        <v>8</v>
      </c>
      <c r="AB10" s="21" t="s">
        <v>8</v>
      </c>
      <c r="AC10" s="21" t="s">
        <v>8</v>
      </c>
      <c r="AD10" s="21" t="s">
        <v>9</v>
      </c>
      <c r="AE10" s="21" t="s">
        <v>9</v>
      </c>
      <c r="AF10" s="21" t="s">
        <v>8</v>
      </c>
      <c r="AG10" s="21" t="s">
        <v>8</v>
      </c>
      <c r="AH10" s="21" t="s">
        <v>8</v>
      </c>
      <c r="AI10" s="21" t="s">
        <v>8</v>
      </c>
      <c r="AJ10" s="21" t="s">
        <v>9</v>
      </c>
      <c r="AK10" s="21" t="s">
        <v>9</v>
      </c>
      <c r="AL10" s="21" t="s">
        <v>8</v>
      </c>
      <c r="AM10" s="21" t="s">
        <v>8</v>
      </c>
      <c r="AN10" s="21" t="s">
        <v>8</v>
      </c>
      <c r="AO10" s="21" t="s">
        <v>8</v>
      </c>
      <c r="AP10" s="21" t="s">
        <v>9</v>
      </c>
      <c r="AQ10" s="21" t="s">
        <v>9</v>
      </c>
      <c r="AR10" s="21" t="s">
        <v>8</v>
      </c>
      <c r="AS10" s="21" t="s">
        <v>8</v>
      </c>
      <c r="AT10" s="21" t="s">
        <v>91</v>
      </c>
      <c r="AU10" s="21" t="s">
        <v>91</v>
      </c>
      <c r="AV10" s="21" t="s">
        <v>9</v>
      </c>
      <c r="AW10" s="21" t="s">
        <v>9</v>
      </c>
      <c r="AX10" s="21" t="s">
        <v>91</v>
      </c>
      <c r="AY10" s="21" t="s">
        <v>91</v>
      </c>
      <c r="AZ10" s="21" t="s">
        <v>10</v>
      </c>
      <c r="BA10" s="21" t="s">
        <v>91</v>
      </c>
      <c r="BB10" s="21" t="s">
        <v>91</v>
      </c>
      <c r="BC10" s="21" t="s">
        <v>92</v>
      </c>
      <c r="IE10" s="13"/>
      <c r="IF10" s="13"/>
      <c r="IG10" s="13"/>
      <c r="IH10" s="13"/>
      <c r="II10" s="13"/>
    </row>
    <row r="11" spans="1:243" s="12" customFormat="1" ht="94.5" customHeight="1">
      <c r="A11" s="21" t="s">
        <v>11</v>
      </c>
      <c r="B11" s="22" t="s">
        <v>12</v>
      </c>
      <c r="C11" s="22" t="s">
        <v>13</v>
      </c>
      <c r="D11" s="22" t="s">
        <v>14</v>
      </c>
      <c r="E11" s="22" t="s">
        <v>15</v>
      </c>
      <c r="F11" s="22" t="s">
        <v>16</v>
      </c>
      <c r="G11" s="22"/>
      <c r="H11" s="22"/>
      <c r="I11" s="22" t="s">
        <v>17</v>
      </c>
      <c r="J11" s="22" t="s">
        <v>18</v>
      </c>
      <c r="K11" s="22" t="s">
        <v>19</v>
      </c>
      <c r="L11" s="22" t="s">
        <v>20</v>
      </c>
      <c r="M11" s="23" t="s">
        <v>89</v>
      </c>
      <c r="N11" s="22" t="s">
        <v>21</v>
      </c>
      <c r="O11" s="22" t="s">
        <v>44</v>
      </c>
      <c r="P11" s="22" t="s">
        <v>22</v>
      </c>
      <c r="Q11" s="22" t="s">
        <v>23</v>
      </c>
      <c r="R11" s="22" t="s">
        <v>24</v>
      </c>
      <c r="S11" s="22" t="s">
        <v>25</v>
      </c>
      <c r="T11" s="22" t="s">
        <v>26</v>
      </c>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4" t="s">
        <v>27</v>
      </c>
      <c r="BB11" s="24" t="s">
        <v>28</v>
      </c>
      <c r="BC11" s="25" t="s">
        <v>29</v>
      </c>
      <c r="IE11" s="13"/>
      <c r="IF11" s="13"/>
      <c r="IG11" s="13"/>
      <c r="IH11" s="13"/>
      <c r="II11" s="13"/>
    </row>
    <row r="12" spans="1:243" s="12" customFormat="1" ht="14.25">
      <c r="A12" s="26">
        <v>1</v>
      </c>
      <c r="B12" s="27">
        <v>2</v>
      </c>
      <c r="C12" s="27">
        <v>3</v>
      </c>
      <c r="D12" s="27">
        <v>4</v>
      </c>
      <c r="E12" s="27">
        <v>5</v>
      </c>
      <c r="F12" s="27">
        <v>6</v>
      </c>
      <c r="G12" s="27">
        <v>7</v>
      </c>
      <c r="H12" s="27">
        <v>8</v>
      </c>
      <c r="I12" s="27">
        <v>9</v>
      </c>
      <c r="J12" s="27">
        <v>10</v>
      </c>
      <c r="K12" s="27">
        <v>11</v>
      </c>
      <c r="L12" s="27">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IE12" s="13"/>
      <c r="IF12" s="13"/>
      <c r="IG12" s="13"/>
      <c r="IH12" s="13"/>
      <c r="II12" s="13"/>
    </row>
    <row r="13" spans="1:243" s="14" customFormat="1" ht="60" customHeight="1">
      <c r="A13" s="28">
        <v>1.1</v>
      </c>
      <c r="B13" s="20" t="s">
        <v>66</v>
      </c>
      <c r="C13" s="29" t="s">
        <v>45</v>
      </c>
      <c r="D13" s="30">
        <v>1</v>
      </c>
      <c r="E13" s="31" t="s">
        <v>77</v>
      </c>
      <c r="F13" s="32"/>
      <c r="G13" s="33"/>
      <c r="H13" s="34"/>
      <c r="I13" s="35" t="s">
        <v>32</v>
      </c>
      <c r="J13" s="36">
        <f aca="true" t="shared" si="0" ref="J13:J21">IF(I13="Less(-)",-1,1)</f>
        <v>1</v>
      </c>
      <c r="K13" s="37" t="s">
        <v>33</v>
      </c>
      <c r="L13" s="37" t="s">
        <v>4</v>
      </c>
      <c r="M13" s="38"/>
      <c r="N13" s="33"/>
      <c r="O13" s="38"/>
      <c r="P13" s="38"/>
      <c r="Q13" s="33"/>
      <c r="R13" s="33"/>
      <c r="S13" s="39"/>
      <c r="T13" s="39"/>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f aca="true" t="shared" si="1" ref="BA13:BA18">D13*M13</f>
        <v>0</v>
      </c>
      <c r="BB13" s="42">
        <f aca="true" t="shared" si="2" ref="BB13:BB18">D13*M13+N13+O13+P13+Q13+R13</f>
        <v>0</v>
      </c>
      <c r="BC13" s="43" t="str">
        <f aca="true" t="shared" si="3" ref="BC13:BC18">SpellNumber(L13,BB13)</f>
        <v>INR Zero Only</v>
      </c>
      <c r="IA13" s="14">
        <v>1.1</v>
      </c>
      <c r="IB13" s="19" t="s">
        <v>56</v>
      </c>
      <c r="IC13" s="14" t="s">
        <v>45</v>
      </c>
      <c r="ID13" s="14">
        <v>1</v>
      </c>
      <c r="IE13" s="15" t="s">
        <v>31</v>
      </c>
      <c r="IF13" s="15" t="s">
        <v>34</v>
      </c>
      <c r="IG13" s="15" t="s">
        <v>30</v>
      </c>
      <c r="IH13" s="15">
        <v>123.223</v>
      </c>
      <c r="II13" s="15" t="s">
        <v>31</v>
      </c>
    </row>
    <row r="14" spans="1:243" s="14" customFormat="1" ht="54.75" customHeight="1">
      <c r="A14" s="28">
        <v>2.1</v>
      </c>
      <c r="B14" s="20" t="s">
        <v>67</v>
      </c>
      <c r="C14" s="29" t="s">
        <v>46</v>
      </c>
      <c r="D14" s="30">
        <v>1</v>
      </c>
      <c r="E14" s="31" t="s">
        <v>77</v>
      </c>
      <c r="F14" s="32"/>
      <c r="G14" s="33"/>
      <c r="H14" s="34"/>
      <c r="I14" s="35" t="s">
        <v>32</v>
      </c>
      <c r="J14" s="36">
        <f t="shared" si="0"/>
        <v>1</v>
      </c>
      <c r="K14" s="37" t="s">
        <v>33</v>
      </c>
      <c r="L14" s="37" t="s">
        <v>4</v>
      </c>
      <c r="M14" s="38"/>
      <c r="N14" s="33"/>
      <c r="O14" s="38"/>
      <c r="P14" s="38"/>
      <c r="Q14" s="33"/>
      <c r="R14" s="33"/>
      <c r="S14" s="39"/>
      <c r="T14" s="39"/>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1">
        <f t="shared" si="1"/>
        <v>0</v>
      </c>
      <c r="BB14" s="42">
        <f t="shared" si="2"/>
        <v>0</v>
      </c>
      <c r="BC14" s="43" t="str">
        <f t="shared" si="3"/>
        <v>INR Zero Only</v>
      </c>
      <c r="IA14" s="14">
        <v>1.2</v>
      </c>
      <c r="IB14" s="19" t="s">
        <v>54</v>
      </c>
      <c r="IC14" s="14" t="s">
        <v>46</v>
      </c>
      <c r="ID14" s="14">
        <v>1</v>
      </c>
      <c r="IE14" s="15" t="s">
        <v>48</v>
      </c>
      <c r="IF14" s="15"/>
      <c r="IG14" s="15"/>
      <c r="IH14" s="15"/>
      <c r="II14" s="15"/>
    </row>
    <row r="15" spans="1:243" s="14" customFormat="1" ht="46.5" customHeight="1">
      <c r="A15" s="28">
        <v>2.2</v>
      </c>
      <c r="B15" s="20" t="s">
        <v>68</v>
      </c>
      <c r="C15" s="29" t="s">
        <v>47</v>
      </c>
      <c r="D15" s="30">
        <v>1</v>
      </c>
      <c r="E15" s="31" t="s">
        <v>77</v>
      </c>
      <c r="F15" s="32"/>
      <c r="G15" s="33"/>
      <c r="H15" s="34"/>
      <c r="I15" s="35" t="s">
        <v>32</v>
      </c>
      <c r="J15" s="36">
        <f t="shared" si="0"/>
        <v>1</v>
      </c>
      <c r="K15" s="37" t="s">
        <v>33</v>
      </c>
      <c r="L15" s="37" t="s">
        <v>4</v>
      </c>
      <c r="M15" s="38"/>
      <c r="N15" s="33"/>
      <c r="O15" s="38"/>
      <c r="P15" s="38"/>
      <c r="Q15" s="33"/>
      <c r="R15" s="33"/>
      <c r="S15" s="39"/>
      <c r="T15" s="39"/>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1">
        <f t="shared" si="1"/>
        <v>0</v>
      </c>
      <c r="BB15" s="42">
        <f t="shared" si="2"/>
        <v>0</v>
      </c>
      <c r="BC15" s="43" t="str">
        <f t="shared" si="3"/>
        <v>INR Zero Only</v>
      </c>
      <c r="IA15" s="14">
        <v>1.3</v>
      </c>
      <c r="IB15" s="19" t="s">
        <v>65</v>
      </c>
      <c r="IC15" s="14" t="s">
        <v>47</v>
      </c>
      <c r="ID15" s="14">
        <v>1</v>
      </c>
      <c r="IE15" s="15" t="s">
        <v>48</v>
      </c>
      <c r="IF15" s="15"/>
      <c r="IG15" s="15"/>
      <c r="IH15" s="15"/>
      <c r="II15" s="15"/>
    </row>
    <row r="16" spans="1:243" s="14" customFormat="1" ht="48.75" customHeight="1">
      <c r="A16" s="28">
        <v>3.1</v>
      </c>
      <c r="B16" s="20" t="s">
        <v>69</v>
      </c>
      <c r="C16" s="29" t="s">
        <v>49</v>
      </c>
      <c r="D16" s="30">
        <v>1</v>
      </c>
      <c r="E16" s="31" t="s">
        <v>77</v>
      </c>
      <c r="F16" s="32"/>
      <c r="G16" s="33"/>
      <c r="H16" s="34"/>
      <c r="I16" s="35" t="s">
        <v>32</v>
      </c>
      <c r="J16" s="36">
        <f t="shared" si="0"/>
        <v>1</v>
      </c>
      <c r="K16" s="37" t="s">
        <v>33</v>
      </c>
      <c r="L16" s="37" t="s">
        <v>4</v>
      </c>
      <c r="M16" s="38"/>
      <c r="N16" s="33"/>
      <c r="O16" s="38"/>
      <c r="P16" s="38"/>
      <c r="Q16" s="33"/>
      <c r="R16" s="33"/>
      <c r="S16" s="39"/>
      <c r="T16" s="39"/>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1">
        <f t="shared" si="1"/>
        <v>0</v>
      </c>
      <c r="BB16" s="42">
        <f t="shared" si="2"/>
        <v>0</v>
      </c>
      <c r="BC16" s="43" t="str">
        <f t="shared" si="3"/>
        <v>INR Zero Only</v>
      </c>
      <c r="IA16" s="14">
        <v>1.4</v>
      </c>
      <c r="IB16" s="19" t="s">
        <v>55</v>
      </c>
      <c r="IC16" s="14" t="s">
        <v>49</v>
      </c>
      <c r="ID16" s="14">
        <v>1</v>
      </c>
      <c r="IE16" s="15" t="s">
        <v>48</v>
      </c>
      <c r="IF16" s="15"/>
      <c r="IG16" s="15"/>
      <c r="IH16" s="15"/>
      <c r="II16" s="15"/>
    </row>
    <row r="17" spans="1:243" s="14" customFormat="1" ht="59.25" customHeight="1">
      <c r="A17" s="28">
        <v>4.1</v>
      </c>
      <c r="B17" s="20" t="s">
        <v>70</v>
      </c>
      <c r="C17" s="29" t="s">
        <v>50</v>
      </c>
      <c r="D17" s="30">
        <v>1</v>
      </c>
      <c r="E17" s="31" t="s">
        <v>77</v>
      </c>
      <c r="F17" s="32"/>
      <c r="G17" s="33"/>
      <c r="H17" s="34"/>
      <c r="I17" s="35" t="s">
        <v>32</v>
      </c>
      <c r="J17" s="36">
        <f t="shared" si="0"/>
        <v>1</v>
      </c>
      <c r="K17" s="37" t="s">
        <v>33</v>
      </c>
      <c r="L17" s="37" t="s">
        <v>4</v>
      </c>
      <c r="M17" s="38"/>
      <c r="N17" s="33"/>
      <c r="O17" s="38"/>
      <c r="P17" s="38"/>
      <c r="Q17" s="33"/>
      <c r="R17" s="33"/>
      <c r="S17" s="39"/>
      <c r="T17" s="39"/>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1">
        <f t="shared" si="1"/>
        <v>0</v>
      </c>
      <c r="BB17" s="42">
        <f t="shared" si="2"/>
        <v>0</v>
      </c>
      <c r="BC17" s="43" t="str">
        <f t="shared" si="3"/>
        <v>INR Zero Only</v>
      </c>
      <c r="IA17" s="14">
        <v>1.5</v>
      </c>
      <c r="IB17" s="19" t="s">
        <v>57</v>
      </c>
      <c r="IC17" s="14" t="s">
        <v>50</v>
      </c>
      <c r="ID17" s="14">
        <v>1</v>
      </c>
      <c r="IE17" s="15" t="s">
        <v>48</v>
      </c>
      <c r="IF17" s="15"/>
      <c r="IG17" s="15"/>
      <c r="IH17" s="15"/>
      <c r="II17" s="15"/>
    </row>
    <row r="18" spans="1:243" s="14" customFormat="1" ht="44.25" customHeight="1">
      <c r="A18" s="28">
        <v>5.1</v>
      </c>
      <c r="B18" s="20" t="s">
        <v>104</v>
      </c>
      <c r="C18" s="29" t="s">
        <v>51</v>
      </c>
      <c r="D18" s="30">
        <v>1</v>
      </c>
      <c r="E18" s="31" t="s">
        <v>77</v>
      </c>
      <c r="F18" s="32"/>
      <c r="G18" s="33"/>
      <c r="H18" s="34"/>
      <c r="I18" s="35" t="s">
        <v>32</v>
      </c>
      <c r="J18" s="36">
        <f t="shared" si="0"/>
        <v>1</v>
      </c>
      <c r="K18" s="37" t="s">
        <v>33</v>
      </c>
      <c r="L18" s="37" t="s">
        <v>4</v>
      </c>
      <c r="M18" s="38"/>
      <c r="N18" s="33"/>
      <c r="O18" s="38"/>
      <c r="P18" s="38"/>
      <c r="Q18" s="33"/>
      <c r="R18" s="33"/>
      <c r="S18" s="39"/>
      <c r="T18" s="39"/>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1">
        <f t="shared" si="1"/>
        <v>0</v>
      </c>
      <c r="BB18" s="42">
        <f t="shared" si="2"/>
        <v>0</v>
      </c>
      <c r="BC18" s="43" t="str">
        <f t="shared" si="3"/>
        <v>INR Zero Only</v>
      </c>
      <c r="IA18" s="14">
        <v>1.6</v>
      </c>
      <c r="IB18" s="19" t="s">
        <v>58</v>
      </c>
      <c r="IC18" s="14" t="s">
        <v>51</v>
      </c>
      <c r="ID18" s="14">
        <v>1</v>
      </c>
      <c r="IE18" s="15" t="s">
        <v>48</v>
      </c>
      <c r="IF18" s="15"/>
      <c r="IG18" s="15"/>
      <c r="IH18" s="15"/>
      <c r="II18" s="15"/>
    </row>
    <row r="19" spans="1:243" s="14" customFormat="1" ht="61.5" customHeight="1">
      <c r="A19" s="28">
        <v>6.1</v>
      </c>
      <c r="B19" s="20" t="s">
        <v>71</v>
      </c>
      <c r="C19" s="29" t="s">
        <v>52</v>
      </c>
      <c r="D19" s="30">
        <v>1</v>
      </c>
      <c r="E19" s="31" t="s">
        <v>77</v>
      </c>
      <c r="F19" s="32"/>
      <c r="G19" s="33"/>
      <c r="H19" s="34"/>
      <c r="I19" s="35" t="s">
        <v>32</v>
      </c>
      <c r="J19" s="36">
        <f t="shared" si="0"/>
        <v>1</v>
      </c>
      <c r="K19" s="37" t="s">
        <v>33</v>
      </c>
      <c r="L19" s="37" t="s">
        <v>4</v>
      </c>
      <c r="M19" s="38"/>
      <c r="N19" s="33"/>
      <c r="O19" s="38"/>
      <c r="P19" s="38"/>
      <c r="Q19" s="33"/>
      <c r="R19" s="33"/>
      <c r="S19" s="39"/>
      <c r="T19" s="39"/>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1">
        <f aca="true" t="shared" si="4" ref="BA19:BA26">D19*M19</f>
        <v>0</v>
      </c>
      <c r="BB19" s="42">
        <f aca="true" t="shared" si="5" ref="BB19:BB26">D19*M19+N19+O19+P19+Q19+R19</f>
        <v>0</v>
      </c>
      <c r="BC19" s="43" t="str">
        <f aca="true" t="shared" si="6" ref="BC19:BC26">SpellNumber(L19,BB19)</f>
        <v>INR Zero Only</v>
      </c>
      <c r="IA19" s="14">
        <v>1.7</v>
      </c>
      <c r="IB19" s="19" t="s">
        <v>59</v>
      </c>
      <c r="IC19" s="14" t="s">
        <v>52</v>
      </c>
      <c r="ID19" s="14">
        <v>1</v>
      </c>
      <c r="IE19" s="15" t="s">
        <v>48</v>
      </c>
      <c r="IF19" s="15"/>
      <c r="IG19" s="15"/>
      <c r="IH19" s="15"/>
      <c r="II19" s="15"/>
    </row>
    <row r="20" spans="1:243" s="14" customFormat="1" ht="57" customHeight="1">
      <c r="A20" s="28">
        <v>7.1</v>
      </c>
      <c r="B20" s="20" t="s">
        <v>72</v>
      </c>
      <c r="C20" s="29" t="s">
        <v>64</v>
      </c>
      <c r="D20" s="30">
        <v>1</v>
      </c>
      <c r="E20" s="31" t="s">
        <v>77</v>
      </c>
      <c r="F20" s="32"/>
      <c r="G20" s="33"/>
      <c r="H20" s="34"/>
      <c r="I20" s="35" t="s">
        <v>32</v>
      </c>
      <c r="J20" s="36">
        <f t="shared" si="0"/>
        <v>1</v>
      </c>
      <c r="K20" s="37" t="s">
        <v>33</v>
      </c>
      <c r="L20" s="37" t="s">
        <v>4</v>
      </c>
      <c r="M20" s="38"/>
      <c r="N20" s="33"/>
      <c r="O20" s="38"/>
      <c r="P20" s="38"/>
      <c r="Q20" s="33"/>
      <c r="R20" s="33"/>
      <c r="S20" s="39"/>
      <c r="T20" s="39"/>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1">
        <f t="shared" si="4"/>
        <v>0</v>
      </c>
      <c r="BB20" s="42">
        <f t="shared" si="5"/>
        <v>0</v>
      </c>
      <c r="BC20" s="43" t="str">
        <f t="shared" si="6"/>
        <v>INR Zero Only</v>
      </c>
      <c r="IA20" s="14">
        <v>1.8</v>
      </c>
      <c r="IB20" s="19" t="s">
        <v>60</v>
      </c>
      <c r="IC20" s="14" t="s">
        <v>64</v>
      </c>
      <c r="ID20" s="14">
        <v>1</v>
      </c>
      <c r="IE20" s="15" t="s">
        <v>48</v>
      </c>
      <c r="IF20" s="15"/>
      <c r="IG20" s="15"/>
      <c r="IH20" s="15"/>
      <c r="II20" s="15"/>
    </row>
    <row r="21" spans="1:243" s="14" customFormat="1" ht="85.5" customHeight="1">
      <c r="A21" s="28">
        <v>8.1</v>
      </c>
      <c r="B21" s="20" t="s">
        <v>105</v>
      </c>
      <c r="C21" s="29" t="s">
        <v>62</v>
      </c>
      <c r="D21" s="30">
        <v>1</v>
      </c>
      <c r="E21" s="31" t="s">
        <v>78</v>
      </c>
      <c r="F21" s="32"/>
      <c r="G21" s="33"/>
      <c r="H21" s="34"/>
      <c r="I21" s="35" t="s">
        <v>32</v>
      </c>
      <c r="J21" s="36">
        <f t="shared" si="0"/>
        <v>1</v>
      </c>
      <c r="K21" s="37" t="s">
        <v>33</v>
      </c>
      <c r="L21" s="37" t="s">
        <v>4</v>
      </c>
      <c r="M21" s="38"/>
      <c r="N21" s="33"/>
      <c r="O21" s="38"/>
      <c r="P21" s="38"/>
      <c r="Q21" s="33"/>
      <c r="R21" s="33"/>
      <c r="S21" s="39"/>
      <c r="T21" s="39"/>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1">
        <f t="shared" si="4"/>
        <v>0</v>
      </c>
      <c r="BB21" s="42">
        <f t="shared" si="5"/>
        <v>0</v>
      </c>
      <c r="BC21" s="43" t="str">
        <f t="shared" si="6"/>
        <v>INR Zero Only</v>
      </c>
      <c r="IA21" s="14">
        <v>1.9</v>
      </c>
      <c r="IB21" s="19" t="s">
        <v>61</v>
      </c>
      <c r="IC21" s="14" t="s">
        <v>62</v>
      </c>
      <c r="ID21" s="14">
        <v>1</v>
      </c>
      <c r="IE21" s="15" t="s">
        <v>48</v>
      </c>
      <c r="IF21" s="15"/>
      <c r="IG21" s="15"/>
      <c r="IH21" s="15"/>
      <c r="II21" s="15"/>
    </row>
    <row r="22" spans="1:243" s="14" customFormat="1" ht="85.5" customHeight="1">
      <c r="A22" s="28">
        <v>8.2</v>
      </c>
      <c r="B22" s="20" t="s">
        <v>106</v>
      </c>
      <c r="C22" s="29" t="s">
        <v>63</v>
      </c>
      <c r="D22" s="30">
        <v>1</v>
      </c>
      <c r="E22" s="31" t="s">
        <v>78</v>
      </c>
      <c r="F22" s="32"/>
      <c r="G22" s="33"/>
      <c r="H22" s="34"/>
      <c r="I22" s="35" t="s">
        <v>32</v>
      </c>
      <c r="J22" s="36">
        <f aca="true" t="shared" si="7" ref="J22:J35">IF(I22="Less(-)",-1,1)</f>
        <v>1</v>
      </c>
      <c r="K22" s="37" t="s">
        <v>33</v>
      </c>
      <c r="L22" s="37" t="s">
        <v>4</v>
      </c>
      <c r="M22" s="38"/>
      <c r="N22" s="33"/>
      <c r="O22" s="38"/>
      <c r="P22" s="38"/>
      <c r="Q22" s="33"/>
      <c r="R22" s="33"/>
      <c r="S22" s="39"/>
      <c r="T22" s="39"/>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1">
        <f>D22*M22</f>
        <v>0</v>
      </c>
      <c r="BB22" s="42">
        <f>D22*M22+N22+O22+P22+Q22+R22</f>
        <v>0</v>
      </c>
      <c r="BC22" s="43" t="str">
        <f>SpellNumber(L22,BB22)</f>
        <v>INR Zero Only</v>
      </c>
      <c r="IB22" s="19"/>
      <c r="IE22" s="15"/>
      <c r="IF22" s="15"/>
      <c r="IG22" s="15"/>
      <c r="IH22" s="15"/>
      <c r="II22" s="15"/>
    </row>
    <row r="23" spans="1:243" s="14" customFormat="1" ht="85.5" customHeight="1">
      <c r="A23" s="28">
        <v>8.3</v>
      </c>
      <c r="B23" s="20" t="s">
        <v>107</v>
      </c>
      <c r="C23" s="29" t="s">
        <v>73</v>
      </c>
      <c r="D23" s="30">
        <v>1</v>
      </c>
      <c r="E23" s="31" t="s">
        <v>78</v>
      </c>
      <c r="F23" s="32"/>
      <c r="G23" s="33"/>
      <c r="H23" s="34"/>
      <c r="I23" s="35" t="s">
        <v>32</v>
      </c>
      <c r="J23" s="36">
        <f t="shared" si="7"/>
        <v>1</v>
      </c>
      <c r="K23" s="37" t="s">
        <v>33</v>
      </c>
      <c r="L23" s="37" t="s">
        <v>4</v>
      </c>
      <c r="M23" s="38"/>
      <c r="N23" s="33"/>
      <c r="O23" s="38"/>
      <c r="P23" s="38"/>
      <c r="Q23" s="33"/>
      <c r="R23" s="33"/>
      <c r="S23" s="39"/>
      <c r="T23" s="39"/>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1">
        <f>D23*M23</f>
        <v>0</v>
      </c>
      <c r="BB23" s="42">
        <f>D23*M23+N23+O23+P23+Q23+R23</f>
        <v>0</v>
      </c>
      <c r="BC23" s="43" t="str">
        <f>SpellNumber(L23,BB23)</f>
        <v>INR Zero Only</v>
      </c>
      <c r="IB23" s="19"/>
      <c r="IE23" s="15"/>
      <c r="IF23" s="15"/>
      <c r="IG23" s="15"/>
      <c r="IH23" s="15"/>
      <c r="II23" s="15"/>
    </row>
    <row r="24" spans="1:243" s="14" customFormat="1" ht="85.5" customHeight="1">
      <c r="A24" s="28">
        <v>8.4</v>
      </c>
      <c r="B24" s="20" t="s">
        <v>108</v>
      </c>
      <c r="C24" s="29" t="s">
        <v>74</v>
      </c>
      <c r="D24" s="30">
        <v>1</v>
      </c>
      <c r="E24" s="31" t="s">
        <v>78</v>
      </c>
      <c r="F24" s="32"/>
      <c r="G24" s="33"/>
      <c r="H24" s="34"/>
      <c r="I24" s="35" t="s">
        <v>32</v>
      </c>
      <c r="J24" s="36">
        <f t="shared" si="7"/>
        <v>1</v>
      </c>
      <c r="K24" s="37" t="s">
        <v>33</v>
      </c>
      <c r="L24" s="37" t="s">
        <v>4</v>
      </c>
      <c r="M24" s="38"/>
      <c r="N24" s="33"/>
      <c r="O24" s="38"/>
      <c r="P24" s="38"/>
      <c r="Q24" s="33"/>
      <c r="R24" s="33"/>
      <c r="S24" s="39"/>
      <c r="T24" s="39"/>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1">
        <f>D24*M24</f>
        <v>0</v>
      </c>
      <c r="BB24" s="42">
        <f>D24*M24+N24+O24+P24+Q24+R24</f>
        <v>0</v>
      </c>
      <c r="BC24" s="43" t="str">
        <f>SpellNumber(L24,BB24)</f>
        <v>INR Zero Only</v>
      </c>
      <c r="IB24" s="19"/>
      <c r="IE24" s="15"/>
      <c r="IF24" s="15"/>
      <c r="IG24" s="15"/>
      <c r="IH24" s="15"/>
      <c r="II24" s="15"/>
    </row>
    <row r="25" spans="1:243" s="14" customFormat="1" ht="85.5" customHeight="1">
      <c r="A25" s="28">
        <v>8.5</v>
      </c>
      <c r="B25" s="20" t="s">
        <v>109</v>
      </c>
      <c r="C25" s="29" t="s">
        <v>75</v>
      </c>
      <c r="D25" s="30">
        <v>1</v>
      </c>
      <c r="E25" s="31" t="s">
        <v>78</v>
      </c>
      <c r="F25" s="32"/>
      <c r="G25" s="33"/>
      <c r="H25" s="34"/>
      <c r="I25" s="35" t="s">
        <v>32</v>
      </c>
      <c r="J25" s="36">
        <f t="shared" si="7"/>
        <v>1</v>
      </c>
      <c r="K25" s="37" t="s">
        <v>33</v>
      </c>
      <c r="L25" s="37" t="s">
        <v>4</v>
      </c>
      <c r="M25" s="38"/>
      <c r="N25" s="33"/>
      <c r="O25" s="38"/>
      <c r="P25" s="38"/>
      <c r="Q25" s="33"/>
      <c r="R25" s="33"/>
      <c r="S25" s="39"/>
      <c r="T25" s="39"/>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1">
        <f>D25*M25</f>
        <v>0</v>
      </c>
      <c r="BB25" s="42">
        <f>D25*M25+N25+O25+P25+Q25+R25</f>
        <v>0</v>
      </c>
      <c r="BC25" s="43" t="str">
        <f>SpellNumber(L25,BB25)</f>
        <v>INR Zero Only</v>
      </c>
      <c r="IB25" s="19"/>
      <c r="IE25" s="15"/>
      <c r="IF25" s="15"/>
      <c r="IG25" s="15"/>
      <c r="IH25" s="15"/>
      <c r="II25" s="15"/>
    </row>
    <row r="26" spans="1:243" s="14" customFormat="1" ht="58.5" customHeight="1">
      <c r="A26" s="28">
        <v>9.1</v>
      </c>
      <c r="B26" s="20" t="s">
        <v>102</v>
      </c>
      <c r="C26" s="29" t="s">
        <v>79</v>
      </c>
      <c r="D26" s="30">
        <v>1</v>
      </c>
      <c r="E26" s="31" t="s">
        <v>77</v>
      </c>
      <c r="F26" s="32"/>
      <c r="G26" s="33"/>
      <c r="H26" s="34"/>
      <c r="I26" s="35" t="s">
        <v>32</v>
      </c>
      <c r="J26" s="36">
        <f t="shared" si="7"/>
        <v>1</v>
      </c>
      <c r="K26" s="37" t="s">
        <v>33</v>
      </c>
      <c r="L26" s="37" t="s">
        <v>4</v>
      </c>
      <c r="M26" s="38"/>
      <c r="N26" s="33"/>
      <c r="O26" s="38"/>
      <c r="P26" s="38"/>
      <c r="Q26" s="33"/>
      <c r="R26" s="33"/>
      <c r="S26" s="39"/>
      <c r="T26" s="39"/>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1">
        <f t="shared" si="4"/>
        <v>0</v>
      </c>
      <c r="BB26" s="42">
        <f t="shared" si="5"/>
        <v>0</v>
      </c>
      <c r="BC26" s="43" t="str">
        <f t="shared" si="6"/>
        <v>INR Zero Only</v>
      </c>
      <c r="IA26" s="14">
        <v>1.9</v>
      </c>
      <c r="IB26" s="19" t="s">
        <v>61</v>
      </c>
      <c r="IC26" s="14" t="s">
        <v>62</v>
      </c>
      <c r="ID26" s="14">
        <v>1</v>
      </c>
      <c r="IE26" s="15" t="s">
        <v>48</v>
      </c>
      <c r="IF26" s="15"/>
      <c r="IG26" s="15"/>
      <c r="IH26" s="15"/>
      <c r="II26" s="15"/>
    </row>
    <row r="27" spans="1:243" s="14" customFormat="1" ht="69" customHeight="1">
      <c r="A27" s="28">
        <v>9.2</v>
      </c>
      <c r="B27" s="44" t="s">
        <v>103</v>
      </c>
      <c r="C27" s="29" t="s">
        <v>80</v>
      </c>
      <c r="D27" s="30">
        <v>1</v>
      </c>
      <c r="E27" s="31" t="s">
        <v>77</v>
      </c>
      <c r="F27" s="32"/>
      <c r="G27" s="33"/>
      <c r="H27" s="34"/>
      <c r="I27" s="35" t="s">
        <v>32</v>
      </c>
      <c r="J27" s="36">
        <f t="shared" si="7"/>
        <v>1</v>
      </c>
      <c r="K27" s="37" t="s">
        <v>33</v>
      </c>
      <c r="L27" s="37" t="s">
        <v>4</v>
      </c>
      <c r="M27" s="38"/>
      <c r="N27" s="33"/>
      <c r="O27" s="38"/>
      <c r="P27" s="38"/>
      <c r="Q27" s="33"/>
      <c r="R27" s="33"/>
      <c r="S27" s="39"/>
      <c r="T27" s="39"/>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1">
        <f aca="true" t="shared" si="8" ref="BA27:BA35">D27*M27</f>
        <v>0</v>
      </c>
      <c r="BB27" s="42">
        <f aca="true" t="shared" si="9" ref="BB27:BB35">D27*M27+N27+O27+P27+Q27+R27</f>
        <v>0</v>
      </c>
      <c r="BC27" s="43" t="str">
        <f aca="true" t="shared" si="10" ref="BC27:BC35">SpellNumber(L27,BB27)</f>
        <v>INR Zero Only</v>
      </c>
      <c r="IA27" s="14">
        <v>1.9</v>
      </c>
      <c r="IB27" s="19" t="s">
        <v>61</v>
      </c>
      <c r="IC27" s="14" t="s">
        <v>62</v>
      </c>
      <c r="ID27" s="14">
        <v>1</v>
      </c>
      <c r="IE27" s="15" t="s">
        <v>48</v>
      </c>
      <c r="IF27" s="15"/>
      <c r="IG27" s="15"/>
      <c r="IH27" s="15"/>
      <c r="II27" s="15"/>
    </row>
    <row r="28" spans="1:243" s="14" customFormat="1" ht="67.5" customHeight="1">
      <c r="A28" s="28">
        <v>9.3</v>
      </c>
      <c r="B28" s="44" t="s">
        <v>94</v>
      </c>
      <c r="C28" s="29" t="s">
        <v>81</v>
      </c>
      <c r="D28" s="30">
        <v>1</v>
      </c>
      <c r="E28" s="31" t="s">
        <v>77</v>
      </c>
      <c r="F28" s="32"/>
      <c r="G28" s="33"/>
      <c r="H28" s="34"/>
      <c r="I28" s="35" t="s">
        <v>32</v>
      </c>
      <c r="J28" s="36">
        <f t="shared" si="7"/>
        <v>1</v>
      </c>
      <c r="K28" s="37" t="s">
        <v>33</v>
      </c>
      <c r="L28" s="37" t="s">
        <v>4</v>
      </c>
      <c r="M28" s="38"/>
      <c r="N28" s="33"/>
      <c r="O28" s="38"/>
      <c r="P28" s="38"/>
      <c r="Q28" s="33"/>
      <c r="R28" s="33"/>
      <c r="S28" s="39"/>
      <c r="T28" s="39"/>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1">
        <f t="shared" si="8"/>
        <v>0</v>
      </c>
      <c r="BB28" s="42">
        <f t="shared" si="9"/>
        <v>0</v>
      </c>
      <c r="BC28" s="43" t="str">
        <f t="shared" si="10"/>
        <v>INR Zero Only</v>
      </c>
      <c r="IA28" s="14">
        <v>1.9</v>
      </c>
      <c r="IB28" s="19" t="s">
        <v>61</v>
      </c>
      <c r="IC28" s="14" t="s">
        <v>62</v>
      </c>
      <c r="ID28" s="14">
        <v>1</v>
      </c>
      <c r="IE28" s="15" t="s">
        <v>48</v>
      </c>
      <c r="IF28" s="15"/>
      <c r="IG28" s="15"/>
      <c r="IH28" s="15"/>
      <c r="II28" s="15"/>
    </row>
    <row r="29" spans="1:243" s="14" customFormat="1" ht="63" customHeight="1">
      <c r="A29" s="28">
        <v>9.4</v>
      </c>
      <c r="B29" s="44" t="s">
        <v>95</v>
      </c>
      <c r="C29" s="29" t="s">
        <v>82</v>
      </c>
      <c r="D29" s="30">
        <v>1</v>
      </c>
      <c r="E29" s="31" t="s">
        <v>77</v>
      </c>
      <c r="F29" s="32"/>
      <c r="G29" s="33"/>
      <c r="H29" s="34"/>
      <c r="I29" s="35" t="s">
        <v>32</v>
      </c>
      <c r="J29" s="36">
        <f t="shared" si="7"/>
        <v>1</v>
      </c>
      <c r="K29" s="37" t="s">
        <v>33</v>
      </c>
      <c r="L29" s="37" t="s">
        <v>4</v>
      </c>
      <c r="M29" s="38"/>
      <c r="N29" s="33"/>
      <c r="O29" s="38"/>
      <c r="P29" s="38"/>
      <c r="Q29" s="33"/>
      <c r="R29" s="33"/>
      <c r="S29" s="39"/>
      <c r="T29" s="39"/>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1">
        <f t="shared" si="8"/>
        <v>0</v>
      </c>
      <c r="BB29" s="42">
        <f t="shared" si="9"/>
        <v>0</v>
      </c>
      <c r="BC29" s="43" t="str">
        <f t="shared" si="10"/>
        <v>INR Zero Only</v>
      </c>
      <c r="IA29" s="14">
        <v>1.9</v>
      </c>
      <c r="IB29" s="19" t="s">
        <v>61</v>
      </c>
      <c r="IC29" s="14" t="s">
        <v>62</v>
      </c>
      <c r="ID29" s="14">
        <v>1</v>
      </c>
      <c r="IE29" s="15" t="s">
        <v>48</v>
      </c>
      <c r="IF29" s="15"/>
      <c r="IG29" s="15"/>
      <c r="IH29" s="15"/>
      <c r="II29" s="15"/>
    </row>
    <row r="30" spans="1:243" s="14" customFormat="1" ht="64.5" customHeight="1">
      <c r="A30" s="28">
        <v>9.5</v>
      </c>
      <c r="B30" s="44" t="s">
        <v>96</v>
      </c>
      <c r="C30" s="29" t="s">
        <v>83</v>
      </c>
      <c r="D30" s="30">
        <v>1</v>
      </c>
      <c r="E30" s="31" t="s">
        <v>77</v>
      </c>
      <c r="F30" s="32"/>
      <c r="G30" s="33"/>
      <c r="H30" s="34"/>
      <c r="I30" s="35" t="s">
        <v>32</v>
      </c>
      <c r="J30" s="36">
        <f t="shared" si="7"/>
        <v>1</v>
      </c>
      <c r="K30" s="37" t="s">
        <v>33</v>
      </c>
      <c r="L30" s="37" t="s">
        <v>4</v>
      </c>
      <c r="M30" s="38"/>
      <c r="N30" s="33"/>
      <c r="O30" s="38"/>
      <c r="P30" s="38"/>
      <c r="Q30" s="33"/>
      <c r="R30" s="33"/>
      <c r="S30" s="39"/>
      <c r="T30" s="39"/>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1">
        <f t="shared" si="8"/>
        <v>0</v>
      </c>
      <c r="BB30" s="42">
        <f t="shared" si="9"/>
        <v>0</v>
      </c>
      <c r="BC30" s="43" t="str">
        <f t="shared" si="10"/>
        <v>INR Zero Only</v>
      </c>
      <c r="IA30" s="14">
        <v>1.9</v>
      </c>
      <c r="IB30" s="19" t="s">
        <v>61</v>
      </c>
      <c r="IC30" s="14" t="s">
        <v>62</v>
      </c>
      <c r="ID30" s="14">
        <v>1</v>
      </c>
      <c r="IE30" s="15" t="s">
        <v>48</v>
      </c>
      <c r="IF30" s="15"/>
      <c r="IG30" s="15"/>
      <c r="IH30" s="15"/>
      <c r="II30" s="15"/>
    </row>
    <row r="31" spans="1:243" s="14" customFormat="1" ht="64.5" customHeight="1">
      <c r="A31" s="28">
        <v>9.6</v>
      </c>
      <c r="B31" s="44" t="s">
        <v>97</v>
      </c>
      <c r="C31" s="29" t="s">
        <v>84</v>
      </c>
      <c r="D31" s="30">
        <v>1</v>
      </c>
      <c r="E31" s="31" t="s">
        <v>77</v>
      </c>
      <c r="F31" s="32"/>
      <c r="G31" s="33"/>
      <c r="H31" s="34"/>
      <c r="I31" s="35" t="s">
        <v>32</v>
      </c>
      <c r="J31" s="36">
        <f t="shared" si="7"/>
        <v>1</v>
      </c>
      <c r="K31" s="37" t="s">
        <v>33</v>
      </c>
      <c r="L31" s="37" t="s">
        <v>4</v>
      </c>
      <c r="M31" s="38"/>
      <c r="N31" s="33"/>
      <c r="O31" s="38"/>
      <c r="P31" s="38"/>
      <c r="Q31" s="33"/>
      <c r="R31" s="33"/>
      <c r="S31" s="39"/>
      <c r="T31" s="39"/>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1">
        <f t="shared" si="8"/>
        <v>0</v>
      </c>
      <c r="BB31" s="42">
        <f t="shared" si="9"/>
        <v>0</v>
      </c>
      <c r="BC31" s="43" t="str">
        <f t="shared" si="10"/>
        <v>INR Zero Only</v>
      </c>
      <c r="IA31" s="14">
        <v>1.9</v>
      </c>
      <c r="IB31" s="19" t="s">
        <v>61</v>
      </c>
      <c r="IC31" s="14" t="s">
        <v>62</v>
      </c>
      <c r="ID31" s="14">
        <v>1</v>
      </c>
      <c r="IE31" s="15" t="s">
        <v>48</v>
      </c>
      <c r="IF31" s="15"/>
      <c r="IG31" s="15"/>
      <c r="IH31" s="15"/>
      <c r="II31" s="15"/>
    </row>
    <row r="32" spans="1:243" s="14" customFormat="1" ht="66" customHeight="1">
      <c r="A32" s="28">
        <v>9.7</v>
      </c>
      <c r="B32" s="44" t="s">
        <v>98</v>
      </c>
      <c r="C32" s="29" t="s">
        <v>85</v>
      </c>
      <c r="D32" s="30">
        <v>1</v>
      </c>
      <c r="E32" s="31" t="s">
        <v>77</v>
      </c>
      <c r="F32" s="32"/>
      <c r="G32" s="33"/>
      <c r="H32" s="34"/>
      <c r="I32" s="35" t="s">
        <v>32</v>
      </c>
      <c r="J32" s="36">
        <f t="shared" si="7"/>
        <v>1</v>
      </c>
      <c r="K32" s="37" t="s">
        <v>33</v>
      </c>
      <c r="L32" s="37" t="s">
        <v>4</v>
      </c>
      <c r="M32" s="38"/>
      <c r="N32" s="33"/>
      <c r="O32" s="38"/>
      <c r="P32" s="38"/>
      <c r="Q32" s="33"/>
      <c r="R32" s="33"/>
      <c r="S32" s="39"/>
      <c r="T32" s="39"/>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1">
        <f t="shared" si="8"/>
        <v>0</v>
      </c>
      <c r="BB32" s="42">
        <f t="shared" si="9"/>
        <v>0</v>
      </c>
      <c r="BC32" s="43" t="str">
        <f t="shared" si="10"/>
        <v>INR Zero Only</v>
      </c>
      <c r="IA32" s="14">
        <v>1.9</v>
      </c>
      <c r="IB32" s="19" t="s">
        <v>61</v>
      </c>
      <c r="IC32" s="14" t="s">
        <v>62</v>
      </c>
      <c r="ID32" s="14">
        <v>1</v>
      </c>
      <c r="IE32" s="15" t="s">
        <v>48</v>
      </c>
      <c r="IF32" s="15"/>
      <c r="IG32" s="15"/>
      <c r="IH32" s="15"/>
      <c r="II32" s="15"/>
    </row>
    <row r="33" spans="1:243" s="14" customFormat="1" ht="65.25" customHeight="1">
      <c r="A33" s="28">
        <v>9.8</v>
      </c>
      <c r="B33" s="44" t="s">
        <v>99</v>
      </c>
      <c r="C33" s="29" t="s">
        <v>86</v>
      </c>
      <c r="D33" s="30">
        <v>1</v>
      </c>
      <c r="E33" s="31" t="s">
        <v>77</v>
      </c>
      <c r="F33" s="32"/>
      <c r="G33" s="33"/>
      <c r="H33" s="34"/>
      <c r="I33" s="35" t="s">
        <v>32</v>
      </c>
      <c r="J33" s="36">
        <f t="shared" si="7"/>
        <v>1</v>
      </c>
      <c r="K33" s="37" t="s">
        <v>33</v>
      </c>
      <c r="L33" s="37" t="s">
        <v>4</v>
      </c>
      <c r="M33" s="38"/>
      <c r="N33" s="33"/>
      <c r="O33" s="38"/>
      <c r="P33" s="38"/>
      <c r="Q33" s="33"/>
      <c r="R33" s="33"/>
      <c r="S33" s="39"/>
      <c r="T33" s="39"/>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1">
        <f t="shared" si="8"/>
        <v>0</v>
      </c>
      <c r="BB33" s="42">
        <f t="shared" si="9"/>
        <v>0</v>
      </c>
      <c r="BC33" s="43" t="str">
        <f t="shared" si="10"/>
        <v>INR Zero Only</v>
      </c>
      <c r="IA33" s="14">
        <v>1.9</v>
      </c>
      <c r="IB33" s="19" t="s">
        <v>61</v>
      </c>
      <c r="IC33" s="14" t="s">
        <v>62</v>
      </c>
      <c r="ID33" s="14">
        <v>1</v>
      </c>
      <c r="IE33" s="15" t="s">
        <v>48</v>
      </c>
      <c r="IF33" s="15"/>
      <c r="IG33" s="15"/>
      <c r="IH33" s="15"/>
      <c r="II33" s="15"/>
    </row>
    <row r="34" spans="1:243" s="14" customFormat="1" ht="69" customHeight="1">
      <c r="A34" s="28">
        <v>9.9</v>
      </c>
      <c r="B34" s="44" t="s">
        <v>100</v>
      </c>
      <c r="C34" s="29" t="s">
        <v>87</v>
      </c>
      <c r="D34" s="30">
        <v>1</v>
      </c>
      <c r="E34" s="31" t="s">
        <v>77</v>
      </c>
      <c r="F34" s="32"/>
      <c r="G34" s="33"/>
      <c r="H34" s="34"/>
      <c r="I34" s="35" t="s">
        <v>32</v>
      </c>
      <c r="J34" s="36">
        <f t="shared" si="7"/>
        <v>1</v>
      </c>
      <c r="K34" s="37" t="s">
        <v>33</v>
      </c>
      <c r="L34" s="37" t="s">
        <v>4</v>
      </c>
      <c r="M34" s="38"/>
      <c r="N34" s="33"/>
      <c r="O34" s="38"/>
      <c r="P34" s="38"/>
      <c r="Q34" s="33"/>
      <c r="R34" s="33"/>
      <c r="S34" s="39"/>
      <c r="T34" s="39"/>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1">
        <f t="shared" si="8"/>
        <v>0</v>
      </c>
      <c r="BB34" s="42">
        <f t="shared" si="9"/>
        <v>0</v>
      </c>
      <c r="BC34" s="43" t="str">
        <f t="shared" si="10"/>
        <v>INR Zero Only</v>
      </c>
      <c r="IA34" s="14">
        <v>1.9</v>
      </c>
      <c r="IB34" s="19" t="s">
        <v>61</v>
      </c>
      <c r="IC34" s="14" t="s">
        <v>62</v>
      </c>
      <c r="ID34" s="14">
        <v>1</v>
      </c>
      <c r="IE34" s="15" t="s">
        <v>48</v>
      </c>
      <c r="IF34" s="15"/>
      <c r="IG34" s="15"/>
      <c r="IH34" s="15"/>
      <c r="II34" s="15"/>
    </row>
    <row r="35" spans="1:243" s="14" customFormat="1" ht="65.25" customHeight="1">
      <c r="A35" s="28">
        <v>10</v>
      </c>
      <c r="B35" s="44" t="s">
        <v>101</v>
      </c>
      <c r="C35" s="29" t="s">
        <v>88</v>
      </c>
      <c r="D35" s="30">
        <v>1</v>
      </c>
      <c r="E35" s="31" t="s">
        <v>77</v>
      </c>
      <c r="F35" s="32"/>
      <c r="G35" s="33"/>
      <c r="H35" s="34"/>
      <c r="I35" s="35" t="s">
        <v>32</v>
      </c>
      <c r="J35" s="36">
        <f t="shared" si="7"/>
        <v>1</v>
      </c>
      <c r="K35" s="37" t="s">
        <v>33</v>
      </c>
      <c r="L35" s="37" t="s">
        <v>4</v>
      </c>
      <c r="M35" s="38"/>
      <c r="N35" s="33"/>
      <c r="O35" s="38"/>
      <c r="P35" s="38"/>
      <c r="Q35" s="33"/>
      <c r="R35" s="33"/>
      <c r="S35" s="39"/>
      <c r="T35" s="39"/>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1">
        <f t="shared" si="8"/>
        <v>0</v>
      </c>
      <c r="BB35" s="42">
        <f t="shared" si="9"/>
        <v>0</v>
      </c>
      <c r="BC35" s="43" t="str">
        <f t="shared" si="10"/>
        <v>INR Zero Only</v>
      </c>
      <c r="IA35" s="14">
        <v>1.9</v>
      </c>
      <c r="IB35" s="19" t="s">
        <v>61</v>
      </c>
      <c r="IC35" s="14" t="s">
        <v>62</v>
      </c>
      <c r="ID35" s="14">
        <v>1</v>
      </c>
      <c r="IE35" s="15" t="s">
        <v>48</v>
      </c>
      <c r="IF35" s="15"/>
      <c r="IG35" s="15"/>
      <c r="IH35" s="15"/>
      <c r="II35" s="15"/>
    </row>
    <row r="36" spans="1:243" s="14" customFormat="1" ht="24.75" customHeight="1">
      <c r="A36" s="45" t="s">
        <v>36</v>
      </c>
      <c r="B36" s="46"/>
      <c r="C36" s="47"/>
      <c r="D36" s="48"/>
      <c r="E36" s="49"/>
      <c r="F36" s="49"/>
      <c r="G36" s="49"/>
      <c r="H36" s="50"/>
      <c r="I36" s="50"/>
      <c r="J36" s="50"/>
      <c r="K36" s="50"/>
      <c r="L36" s="51"/>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3">
        <f>SUM(BA13:BA35)</f>
        <v>0</v>
      </c>
      <c r="BB36" s="53">
        <f>SUM(BB13:BB35)</f>
        <v>0</v>
      </c>
      <c r="BC36" s="54" t="str">
        <f>SpellNumber($E$2,BB36)</f>
        <v>INR Zero Only</v>
      </c>
      <c r="IE36" s="15">
        <v>4</v>
      </c>
      <c r="IF36" s="15" t="s">
        <v>35</v>
      </c>
      <c r="IG36" s="15" t="s">
        <v>37</v>
      </c>
      <c r="IH36" s="15">
        <v>10</v>
      </c>
      <c r="II36" s="15" t="s">
        <v>31</v>
      </c>
    </row>
    <row r="37" spans="1:243" s="16" customFormat="1" ht="54.75" customHeight="1" hidden="1">
      <c r="A37" s="55" t="s">
        <v>38</v>
      </c>
      <c r="B37" s="56"/>
      <c r="C37" s="57"/>
      <c r="D37" s="58"/>
      <c r="E37" s="59" t="s">
        <v>39</v>
      </c>
      <c r="F37" s="60"/>
      <c r="G37" s="61"/>
      <c r="H37" s="62"/>
      <c r="I37" s="62"/>
      <c r="J37" s="62"/>
      <c r="K37" s="63"/>
      <c r="L37" s="64"/>
      <c r="M37" s="65" t="s">
        <v>40</v>
      </c>
      <c r="N37" s="66"/>
      <c r="O37" s="52"/>
      <c r="P37" s="52"/>
      <c r="Q37" s="52"/>
      <c r="R37" s="52"/>
      <c r="S37" s="52"/>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7">
        <f>IF(ISBLANK(F37),0,IF(E37="Excess (+)",ROUND(BA36+(BA36*F37),2),IF(E37="Less (-)",ROUND(BA36+(BA36*F37*(-1)),2),0)))</f>
        <v>0</v>
      </c>
      <c r="BB37" s="68">
        <f>ROUND(BA37,0)</f>
        <v>0</v>
      </c>
      <c r="BC37" s="69" t="str">
        <f>SpellNumber(L37,BB37)</f>
        <v> Zero Only</v>
      </c>
      <c r="IE37" s="17"/>
      <c r="IF37" s="17"/>
      <c r="IG37" s="17"/>
      <c r="IH37" s="17"/>
      <c r="II37" s="17"/>
    </row>
    <row r="38" spans="1:243" s="16" customFormat="1" ht="35.25" customHeight="1">
      <c r="A38" s="70" t="s">
        <v>41</v>
      </c>
      <c r="B38" s="70"/>
      <c r="C38" s="79" t="str">
        <f>SpellNumber($E$2,BB36)</f>
        <v>INR Zero Only</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IE38" s="17"/>
      <c r="IF38" s="17"/>
      <c r="IG38" s="17"/>
      <c r="IH38" s="17"/>
      <c r="II38" s="17"/>
    </row>
  </sheetData>
  <sheetProtection password="E491" sheet="1"/>
  <mergeCells count="8">
    <mergeCell ref="A9:BC9"/>
    <mergeCell ref="C38:BC3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35">
      <formula1>0</formula1>
      <formula2>999999999999999</formula2>
    </dataValidation>
    <dataValidation type="list" allowBlank="1" showInputMessage="1" showErrorMessage="1" sqref="L13:L35">
      <formula1>"INR"</formula1>
    </dataValidation>
    <dataValidation allowBlank="1" showInputMessage="1" showErrorMessage="1" promptTitle="Addition / Deduction" prompt="Please Choose the correct One" sqref="J13:J35">
      <formula1>0</formula1>
      <formula2>0</formula2>
    </dataValidation>
    <dataValidation type="list" showErrorMessage="1" sqref="I13:I35">
      <formula1>"Excess(+),Less(-)"</formula1>
      <formula2>0</formula2>
    </dataValidation>
    <dataValidation allowBlank="1" showInputMessage="1" showErrorMessage="1" promptTitle="Itemcode/Make" prompt="Please enter text" sqref="C13:C3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5">
      <formula1>0</formula1>
      <formula2>999999999999999</formula2>
    </dataValidation>
    <dataValidation allowBlank="1" showInputMessage="1" showErrorMessage="1" promptTitle="Units" prompt="Please enter Units in text" sqref="E13:E35">
      <formula1>0</formula1>
      <formula2>0</formula2>
    </dataValidation>
    <dataValidation type="decimal" allowBlank="1" showInputMessage="1" showErrorMessage="1" promptTitle="Quantity" prompt="Please enter the Quantity for this item. " errorTitle="Invalid Entry" error="Only Numeric Values are allowed. " sqref="F13:F35">
      <formula1>0</formula1>
      <formula2>999999999999999</formula2>
    </dataValidation>
    <dataValidation type="list" allowBlank="1" showErrorMessage="1" sqref="K13:K35">
      <formula1>"Partial Conversion,Full Conversion"</formula1>
      <formula2>0</formula2>
    </dataValidation>
    <dataValidation type="decimal" allowBlank="1" showErrorMessage="1" errorTitle="Invalid Entry" error="Only Numeric Values are allowed. " sqref="A13:A35">
      <formula1>0</formula1>
      <formula2>999999999999999</formula2>
    </dataValidation>
  </dataValidations>
  <printOptions horizontalCentered="1"/>
  <pageMargins left="0.35" right="0.240277777777778" top="0.75" bottom="0.440277777777778" header="0.511805555555556" footer="0.511805555555556"/>
  <pageSetup fitToHeight="0"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42</v>
      </c>
      <c r="F6" s="85"/>
      <c r="G6" s="85"/>
      <c r="H6" s="85"/>
      <c r="I6" s="85"/>
      <c r="J6" s="85"/>
      <c r="K6" s="85"/>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2023-07-15T09:52:25Z</cp:lastPrinted>
  <dcterms:created xsi:type="dcterms:W3CDTF">2009-01-30T06:42:42Z</dcterms:created>
  <dcterms:modified xsi:type="dcterms:W3CDTF">2023-07-15T10:18:56Z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