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0" windowWidth="15600" windowHeight="8130"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<sst xmlns="http://schemas.openxmlformats.org/spreadsheetml/2006/main" count="183" uniqueCount="73">
  <si>
    <t>BoQ_Ver3.1</t>
  </si>
  <si>
    <t>Item Wise</t>
  </si>
  <si>
    <t>Normal</t>
  </si>
  <si>
    <t>INR Only</t>
  </si>
  <si>
    <t>INR</t>
  </si>
  <si>
    <t>Select, Excess (+), 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</si>
  <si>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</si>
  <si>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</si>
  <si>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</si>
  <si>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</si>
  <si>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</si>
  <si>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</si>
  <si>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</si>
  <si>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</si>
  <si>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</si>
  <si>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</si>
  <si>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</si>
  <si>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</si>
  <si>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</si>
  <si>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</si>
  <si>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</si>
  <si>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</si>
  <si>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</si>
  <si>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</si>
  <si>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t>Excise Duty</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</si>
  <si>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</si>
  <si>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</si>
  <si>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</si>
  <si>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</si>
  <si>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</si>
  <si>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</si>
  <si>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In Words</t>
  </si>
  <si>
    <t>Construction of chamber for 100mm sluices valve</t>
  </si>
  <si>
    <t>item1</t>
  </si>
  <si>
    <t>1 Nos</t>
  </si>
  <si>
    <t>Nos</t>
  </si>
  <si>
    <t>Excess(+)</t>
  </si>
  <si>
    <t>Full Conversion</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</si>
  <si>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</si>
  <si>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</si>
  <si>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</si>
  <si>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</si>
  <si>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</si>
  <si>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</si>
  <si>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</si>
  <si>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</si>
  <si>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</si>
  <si>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t xml:space="preserve">TOTAL AMOUNT  </t>
  </si>
  <si>
    <t>Tender Inviting Authority: &lt;Director IISER Mohali&gt;</t>
  </si>
  <si>
    <t>GST</t>
  </si>
  <si>
    <t>item2</t>
  </si>
  <si>
    <t>item3</t>
  </si>
  <si>
    <r>
      <t xml:space="preserve">BASIC RATE INCLUSIVE WITH </t>
    </r>
    <r>
      <rPr>
        <b/>
        <sz val="11"/>
        <color indexed="10"/>
        <rFont val="Arial"/>
        <family val="2"/>
      </rPr>
      <t>GST</t>
    </r>
    <r>
      <rPr>
        <b/>
        <sz val="11"/>
        <rFont val="Arial"/>
        <family val="2"/>
      </rPr>
      <t xml:space="preserv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</si>
  <si>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Name of Work: &lt;AMC for Solar Water Heating System installed in Hostel 5 &amp; 7, Multistorey flats and Duplex residences  at IISER Mohali &gt;</t>
  </si>
  <si>
    <t>AMC for Solar water heating system of Hostel 5 &amp; 7, each having 6 tanks of 1000ltrs each. (6tanks x 1000ltrs x 2Hostels)</t>
  </si>
  <si>
    <t>AMC for Solar water heating system of ME and MJ block flats, each having 6 tanks of 1000ltrs each. (6tanks x 1000ltrs x 2Flats)</t>
  </si>
  <si>
    <t>AMC for solar water heating System of Dirctor's and Duplex residences, each having 1 tank of 200ltrs. (1tank x 200ltrs x 9residences)</t>
  </si>
  <si>
    <t>Ltr</t>
  </si>
  <si>
    <t>Consumables parts (from Sl. No. 4.1 to 4.6) etc to be used during Solar Water Heating System AMC on Need basis</t>
  </si>
  <si>
    <t>Cladding 100mm rockool, 24 gauge  aluminium sheet</t>
  </si>
  <si>
    <t>Flat plate colletor copper based 10 fins, 2mm area</t>
  </si>
  <si>
    <t>P/f GI pipe of 32mm, Class-B pipe including fitting</t>
  </si>
  <si>
    <t>Insulation with intile rubber 9mm thick for 40mm dia with mechanical protection (AC cladding)</t>
  </si>
  <si>
    <t>P/f of MS stand for collector</t>
  </si>
  <si>
    <t>SITC of 10 ltr Make-Up Tank for 2000LPD solar water heating syste, made out of SS-304 with TIG/MOIG welding having 1.2mm better shell dia 200mm, length 300mm, with both side SS-304 Socket 25mm X 20mm with all accessories</t>
  </si>
  <si>
    <t>Mtr</t>
  </si>
  <si>
    <t>kg</t>
  </si>
  <si>
    <t>item4</t>
  </si>
  <si>
    <t>item6</t>
  </si>
  <si>
    <t>item7</t>
  </si>
  <si>
    <t>item8</t>
  </si>
  <si>
    <t>item9</t>
  </si>
  <si>
    <t>Contract No:  &lt;IISER/EE-EO/23-24/AMC-01&gt;</t>
  </si>
</sst>
</file>

<file path=xl/styles.xml><?xml version="1.0" encoding="utf-8"?>
<styleSheet xmlns="http://schemas.openxmlformats.org/spreadsheetml/2006/main">
  <numFmts count="25">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Rs.&quot;\ #,##0;&quot;Rs.&quot;\ \-#,##0"/>
    <numFmt numFmtId="165" formatCode="&quot;Rs.&quot;\ #,##0;[Red]&quot;Rs.&quot;\ \-#,##0"/>
    <numFmt numFmtId="166" formatCode="&quot;Rs.&quot;\ #,##0.00;&quot;Rs.&quot;\ \-#,##0.00"/>
    <numFmt numFmtId="167" formatCode="&quot;Rs.&quot;\ #,##0.00;[Red]&quot;Rs.&quot;\ \-#,##0.00"/>
    <numFmt numFmtId="168" formatCode="_ &quot;Rs.&quot;\ * #,##0_ ;_ &quot;Rs.&quot;\ * \-#,##0_ ;_ &quot;Rs.&quot;\ * &quot;-&quot;_ ;_ @_ "/>
    <numFmt numFmtId="169" formatCode="_ &quot;Rs.&quot;\ * #,##0.00_ ;_ &quot;Rs.&quot;\ * \-#,##0.00_ ;_ &quot;Rs.&quot;\ * &quot;-&quot;??_ ;_ @_ "/>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0.0000"/>
    <numFmt numFmtId="179" formatCode="0.000"/>
    <numFmt numFmtId="180" formatCode="0.0"/>
  </numFmts>
  <fonts count="62">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2"/>
      <color indexed="8"/>
      <name val="Times New Roman"/>
      <family val="1"/>
    </font>
    <font>
      <b/>
      <sz val="12"/>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3"/>
      <color indexed="8"/>
      <name val="times new roman1"/>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3"/>
      <color rgb="FF000000"/>
      <name val="times new roman1"/>
      <family val="0"/>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27"/>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color indexed="63"/>
      </bottom>
    </border>
    <border>
      <left style="thin"/>
      <right style="thin"/>
      <top style="thin"/>
      <bottom style="thin"/>
    </border>
    <border>
      <left style="thin">
        <color rgb="FF000000"/>
      </left>
      <right style="thin">
        <color rgb="FF000000"/>
      </right>
      <top style="thin">
        <color rgb="FF000000"/>
      </top>
      <bottom>
        <color indexed="63"/>
      </bottom>
    </border>
    <border>
      <left style="thin"/>
      <right style="thin"/>
      <top style="thin"/>
      <bottom>
        <color indexed="63"/>
      </bottom>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177" fontId="1" fillId="0" borderId="0" applyFill="0" applyBorder="0" applyAlignment="0" applyProtection="0"/>
    <xf numFmtId="175" fontId="1" fillId="0" borderId="0" applyFill="0" applyBorder="0" applyAlignment="0" applyProtection="0"/>
    <xf numFmtId="176" fontId="1" fillId="0" borderId="0" applyFill="0" applyBorder="0" applyAlignment="0" applyProtection="0"/>
    <xf numFmtId="174"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86">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2" fontId="7" fillId="0" borderId="11" xfId="55" applyNumberFormat="1" applyFont="1" applyFill="1" applyBorder="1" applyAlignment="1" applyProtection="1">
      <alignment horizontal="center" vertical="top" wrapText="1"/>
      <protection locked="0"/>
    </xf>
    <xf numFmtId="0" fontId="4" fillId="0" borderId="0" xfId="55" applyNumberFormat="1" applyFont="1" applyFill="1" applyAlignment="1" applyProtection="1">
      <alignmen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4" fillId="0" borderId="11" xfId="59" applyNumberFormat="1" applyFont="1" applyFill="1" applyBorder="1" applyAlignment="1">
      <alignment horizontal="center" vertical="center"/>
      <protection/>
    </xf>
    <xf numFmtId="2" fontId="4" fillId="0" borderId="11" xfId="59" applyNumberFormat="1" applyFont="1" applyFill="1" applyBorder="1" applyAlignment="1">
      <alignment vertical="top"/>
      <protection/>
    </xf>
    <xf numFmtId="2" fontId="7" fillId="0" borderId="11" xfId="55" applyNumberFormat="1" applyFont="1" applyFill="1" applyBorder="1" applyAlignment="1" applyProtection="1">
      <alignment horizontal="right" vertical="top"/>
      <protection locked="0"/>
    </xf>
    <xf numFmtId="2" fontId="4" fillId="0" borderId="11" xfId="55" applyNumberFormat="1" applyFont="1" applyFill="1" applyBorder="1" applyAlignment="1">
      <alignment vertical="top"/>
      <protection/>
    </xf>
    <xf numFmtId="2" fontId="7" fillId="0" borderId="11" xfId="55" applyNumberFormat="1" applyFont="1" applyFill="1" applyBorder="1" applyAlignment="1" applyProtection="1">
      <alignment horizontal="left" vertical="top"/>
      <protection locked="0"/>
    </xf>
    <xf numFmtId="2" fontId="7" fillId="35" borderId="14" xfId="55" applyNumberFormat="1" applyFont="1" applyFill="1" applyBorder="1" applyAlignment="1" applyProtection="1">
      <alignment horizontal="right" vertical="top"/>
      <protection locked="0"/>
    </xf>
    <xf numFmtId="2" fontId="7" fillId="0" borderId="11" xfId="55" applyNumberFormat="1" applyFont="1" applyFill="1" applyBorder="1" applyAlignment="1">
      <alignment horizontal="center" vertical="top" wrapText="1"/>
      <protection/>
    </xf>
    <xf numFmtId="2" fontId="7" fillId="0" borderId="15" xfId="59" applyNumberFormat="1" applyFont="1" applyFill="1" applyBorder="1" applyAlignment="1">
      <alignment horizontal="right" vertical="top"/>
      <protection/>
    </xf>
    <xf numFmtId="0" fontId="4" fillId="0" borderId="16" xfId="59" applyNumberFormat="1" applyFont="1" applyFill="1" applyBorder="1" applyAlignment="1">
      <alignment horizontal="center" vertical="center"/>
      <protection/>
    </xf>
    <xf numFmtId="0" fontId="14" fillId="0" borderId="16" xfId="59" applyNumberFormat="1" applyFont="1" applyFill="1" applyBorder="1" applyAlignment="1">
      <alignment horizontal="left" vertical="center" wrapText="1" readingOrder="1"/>
      <protection/>
    </xf>
    <xf numFmtId="2" fontId="4" fillId="0" borderId="16" xfId="59" applyNumberFormat="1" applyFont="1" applyFill="1" applyBorder="1" applyAlignment="1">
      <alignment vertical="top"/>
      <protection/>
    </xf>
    <xf numFmtId="2" fontId="7" fillId="0" borderId="16" xfId="55" applyNumberFormat="1" applyFont="1" applyFill="1" applyBorder="1" applyAlignment="1" applyProtection="1">
      <alignment horizontal="right" vertical="top"/>
      <protection locked="0"/>
    </xf>
    <xf numFmtId="2" fontId="4" fillId="0" borderId="16" xfId="55" applyNumberFormat="1" applyFont="1" applyFill="1" applyBorder="1" applyAlignment="1">
      <alignment vertical="top"/>
      <protection/>
    </xf>
    <xf numFmtId="2" fontId="7" fillId="0" borderId="16" xfId="55" applyNumberFormat="1" applyFont="1" applyFill="1" applyBorder="1" applyAlignment="1" applyProtection="1">
      <alignment horizontal="left" vertical="top"/>
      <protection locked="0"/>
    </xf>
    <xf numFmtId="2" fontId="7" fillId="35" borderId="16" xfId="55" applyNumberFormat="1" applyFont="1" applyFill="1" applyBorder="1" applyAlignment="1" applyProtection="1">
      <alignment horizontal="right" vertical="top"/>
      <protection locked="0"/>
    </xf>
    <xf numFmtId="2" fontId="7" fillId="0" borderId="16" xfId="55" applyNumberFormat="1" applyFont="1" applyFill="1" applyBorder="1" applyAlignment="1" applyProtection="1">
      <alignment horizontal="center" vertical="top" wrapText="1"/>
      <protection locked="0"/>
    </xf>
    <xf numFmtId="2" fontId="7" fillId="0" borderId="16" xfId="55" applyNumberFormat="1" applyFont="1" applyFill="1" applyBorder="1" applyAlignment="1">
      <alignment horizontal="center" vertical="top" wrapText="1"/>
      <protection/>
    </xf>
    <xf numFmtId="2" fontId="7" fillId="0" borderId="16" xfId="59" applyNumberFormat="1" applyFont="1" applyFill="1" applyBorder="1" applyAlignment="1">
      <alignment horizontal="right" vertical="top"/>
      <protection/>
    </xf>
    <xf numFmtId="0" fontId="4" fillId="0" borderId="16" xfId="59" applyNumberFormat="1" applyFont="1" applyFill="1" applyBorder="1" applyAlignment="1">
      <alignment vertical="top" wrapText="1"/>
      <protection/>
    </xf>
    <xf numFmtId="0" fontId="7" fillId="0" borderId="16" xfId="59" applyNumberFormat="1" applyFont="1" applyFill="1" applyBorder="1" applyAlignment="1">
      <alignment horizontal="left" vertical="top"/>
      <protection/>
    </xf>
    <xf numFmtId="0" fontId="4" fillId="0" borderId="16" xfId="59" applyNumberFormat="1" applyFont="1" applyFill="1" applyBorder="1" applyAlignment="1">
      <alignment vertical="top"/>
      <protection/>
    </xf>
    <xf numFmtId="0" fontId="15" fillId="0" borderId="16" xfId="59" applyNumberFormat="1" applyFont="1" applyFill="1" applyBorder="1" applyAlignment="1">
      <alignment vertical="top"/>
      <protection/>
    </xf>
    <xf numFmtId="0" fontId="4" fillId="0" borderId="16" xfId="55" applyNumberFormat="1" applyFont="1" applyFill="1" applyBorder="1" applyAlignment="1">
      <alignment vertical="top"/>
      <protection/>
    </xf>
    <xf numFmtId="2" fontId="15" fillId="0" borderId="16" xfId="59" applyNumberFormat="1" applyFont="1" applyFill="1" applyBorder="1" applyAlignment="1">
      <alignment vertical="top"/>
      <protection/>
    </xf>
    <xf numFmtId="0" fontId="16" fillId="0" borderId="16" xfId="55" applyNumberFormat="1" applyFont="1" applyFill="1" applyBorder="1" applyAlignment="1" applyProtection="1">
      <alignment vertical="top"/>
      <protection/>
    </xf>
    <xf numFmtId="0" fontId="19" fillId="35" borderId="16" xfId="65" applyNumberFormat="1" applyFont="1" applyFill="1" applyBorder="1" applyAlignment="1" applyProtection="1">
      <alignment horizontal="center" vertical="center"/>
      <protection/>
    </xf>
    <xf numFmtId="0" fontId="16" fillId="0" borderId="16" xfId="59" applyNumberFormat="1" applyFont="1" applyFill="1" applyBorder="1" applyAlignment="1">
      <alignment vertical="top"/>
      <protection/>
    </xf>
    <xf numFmtId="0" fontId="4" fillId="0" borderId="16" xfId="55" applyNumberFormat="1" applyFont="1" applyFill="1" applyBorder="1" applyAlignment="1" applyProtection="1">
      <alignment vertical="top"/>
      <protection/>
    </xf>
    <xf numFmtId="0" fontId="12" fillId="0" borderId="16" xfId="59" applyNumberFormat="1" applyFont="1" applyFill="1" applyBorder="1" applyAlignment="1" applyProtection="1">
      <alignment vertical="center" wrapText="1"/>
      <protection locked="0"/>
    </xf>
    <xf numFmtId="0" fontId="12" fillId="0" borderId="16" xfId="65" applyNumberFormat="1" applyFont="1" applyFill="1" applyBorder="1" applyAlignment="1" applyProtection="1">
      <alignment vertical="center" wrapText="1"/>
      <protection locked="0"/>
    </xf>
    <xf numFmtId="0" fontId="17" fillId="0" borderId="16" xfId="59" applyNumberFormat="1" applyFont="1" applyFill="1" applyBorder="1" applyAlignment="1" applyProtection="1">
      <alignment vertical="center" wrapText="1"/>
      <protection/>
    </xf>
    <xf numFmtId="0" fontId="20" fillId="0" borderId="16" xfId="59" applyNumberFormat="1" applyFont="1" applyFill="1" applyBorder="1" applyAlignment="1">
      <alignment horizontal="right" vertical="top"/>
      <protection/>
    </xf>
    <xf numFmtId="0" fontId="15" fillId="0" borderId="16" xfId="59" applyNumberFormat="1" applyFont="1" applyFill="1" applyBorder="1" applyAlignment="1">
      <alignment horizontal="right" vertical="top"/>
      <protection/>
    </xf>
    <xf numFmtId="0" fontId="6" fillId="0" borderId="0" xfId="59" applyNumberFormat="1" applyFont="1" applyFill="1" applyBorder="1" applyAlignment="1" applyProtection="1">
      <alignment horizontal="center" vertical="top"/>
      <protection/>
    </xf>
    <xf numFmtId="0" fontId="4" fillId="0" borderId="0" xfId="55" applyNumberFormat="1" applyFont="1" applyFill="1" applyBorder="1" applyAlignment="1">
      <alignment vertical="top"/>
      <protection/>
    </xf>
    <xf numFmtId="0" fontId="0" fillId="0" borderId="0" xfId="55" applyNumberFormat="1" applyFill="1" applyAlignment="1">
      <alignment vertical="top"/>
      <protection/>
    </xf>
    <xf numFmtId="0" fontId="14" fillId="0" borderId="11" xfId="59" applyNumberFormat="1" applyFont="1" applyFill="1" applyBorder="1" applyAlignment="1">
      <alignment horizontal="left" vertical="top" wrapText="1"/>
      <protection/>
    </xf>
    <xf numFmtId="0" fontId="60" fillId="0" borderId="17" xfId="0" applyFont="1" applyFill="1" applyBorder="1" applyAlignment="1">
      <alignment horizontal="center" vertical="top"/>
    </xf>
    <xf numFmtId="0" fontId="14" fillId="0" borderId="16" xfId="59" applyNumberFormat="1" applyFont="1" applyFill="1" applyBorder="1" applyAlignment="1">
      <alignment horizontal="left" vertical="top" wrapText="1"/>
      <protection/>
    </xf>
    <xf numFmtId="0" fontId="60" fillId="0" borderId="16" xfId="0" applyFont="1" applyFill="1" applyBorder="1" applyAlignment="1">
      <alignment horizontal="center" vertical="top"/>
    </xf>
    <xf numFmtId="0" fontId="17" fillId="0" borderId="16" xfId="59" applyNumberFormat="1" applyFont="1" applyFill="1" applyBorder="1" applyAlignment="1" applyProtection="1">
      <alignment vertical="top" wrapText="1"/>
      <protection locked="0"/>
    </xf>
    <xf numFmtId="0" fontId="18" fillId="35" borderId="16" xfId="59" applyNumberFormat="1" applyFont="1" applyFill="1" applyBorder="1" applyAlignment="1" applyProtection="1">
      <alignment vertical="top" wrapText="1"/>
      <protection locked="0"/>
    </xf>
    <xf numFmtId="0" fontId="0" fillId="0" borderId="16" xfId="0" applyFill="1" applyBorder="1" applyAlignment="1">
      <alignment horizontal="center" vertical="top"/>
    </xf>
    <xf numFmtId="0" fontId="24" fillId="0" borderId="18" xfId="0" applyFont="1" applyFill="1" applyBorder="1" applyAlignment="1">
      <alignment horizontal="left" vertical="top" wrapText="1"/>
    </xf>
    <xf numFmtId="0" fontId="24" fillId="0" borderId="16" xfId="0" applyFont="1" applyFill="1" applyBorder="1" applyAlignment="1">
      <alignment horizontal="left" vertical="top" wrapText="1"/>
    </xf>
    <xf numFmtId="0" fontId="25" fillId="0" borderId="16" xfId="0" applyFont="1" applyFill="1" applyBorder="1" applyAlignment="1">
      <alignment horizontal="center" vertical="center" wrapText="1"/>
    </xf>
    <xf numFmtId="0" fontId="24" fillId="0" borderId="16" xfId="0" applyFont="1" applyFill="1" applyBorder="1" applyAlignment="1">
      <alignment vertical="top" wrapText="1"/>
    </xf>
    <xf numFmtId="0" fontId="11" fillId="0" borderId="13" xfId="55" applyNumberFormat="1" applyFont="1" applyFill="1" applyBorder="1" applyAlignment="1">
      <alignment horizontal="center" vertical="center" wrapText="1"/>
      <protection/>
    </xf>
    <xf numFmtId="0" fontId="15" fillId="0" borderId="16"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19" xfId="55" applyNumberFormat="1" applyFont="1" applyFill="1" applyBorder="1" applyAlignment="1" applyProtection="1">
      <alignment horizontal="center" wrapText="1"/>
      <protection locked="0"/>
    </xf>
    <xf numFmtId="0" fontId="7" fillId="36" borderId="13" xfId="59" applyNumberFormat="1" applyFont="1" applyFill="1" applyBorder="1" applyAlignment="1" applyProtection="1">
      <alignment horizontal="left" vertical="top"/>
      <protection locked="0"/>
    </xf>
    <xf numFmtId="0" fontId="23"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2162175</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LENOVO\Downloads\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LENOVO\Downloads\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LENOVO\Downloads\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25"/>
  <sheetViews>
    <sheetView showGridLines="0" view="pageBreakPreview" zoomScale="70" zoomScaleNormal="75" zoomScaleSheetLayoutView="70" zoomScalePageLayoutView="0" workbookViewId="0" topLeftCell="A1">
      <selection activeCell="A9" sqref="A9:BC9"/>
    </sheetView>
  </sheetViews>
  <sheetFormatPr defaultColWidth="9.140625" defaultRowHeight="15"/>
  <cols>
    <col min="1" max="1" width="14.28125" style="1" customWidth="1"/>
    <col min="2" max="2" width="66.421875" style="66" customWidth="1"/>
    <col min="3" max="3" width="10.28125" style="66" customWidth="1"/>
    <col min="4" max="4" width="12.421875" style="66" customWidth="1"/>
    <col min="5" max="5" width="9.00390625" style="66" customWidth="1"/>
    <col min="6" max="6" width="15.140625" style="1" hidden="1" customWidth="1"/>
    <col min="7" max="11" width="9.140625" style="1" hidden="1" customWidth="1"/>
    <col min="12" max="12" width="9.140625" style="1" customWidth="1"/>
    <col min="13" max="13" width="17.8515625" style="1" customWidth="1"/>
    <col min="14" max="14" width="12.28125" style="2" hidden="1" customWidth="1"/>
    <col min="15" max="18" width="12.28125" style="1" hidden="1" customWidth="1"/>
    <col min="19" max="19" width="12.8515625" style="1" hidden="1" customWidth="1"/>
    <col min="20" max="20" width="12.28125" style="1" hidden="1" customWidth="1"/>
    <col min="21" max="52" width="9.140625" style="1" hidden="1" customWidth="1"/>
    <col min="53" max="53" width="18.28125" style="1" hidden="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80" t="str">
        <f>B2&amp;" BoQ"</f>
        <v>Item Wise BoQ</v>
      </c>
      <c r="B1" s="80"/>
      <c r="C1" s="80"/>
      <c r="D1" s="80"/>
      <c r="E1" s="80"/>
      <c r="F1" s="80"/>
      <c r="G1" s="80"/>
      <c r="H1" s="80"/>
      <c r="I1" s="80"/>
      <c r="J1" s="80"/>
      <c r="K1" s="80"/>
      <c r="L1" s="80"/>
      <c r="O1" s="5"/>
      <c r="P1" s="5"/>
      <c r="Q1" s="6"/>
      <c r="IE1" s="6"/>
      <c r="IF1" s="6"/>
      <c r="IG1" s="6"/>
      <c r="IH1" s="6"/>
      <c r="II1" s="6"/>
    </row>
    <row r="2" spans="1:17" s="4" customFormat="1" ht="25.5" customHeight="1" hidden="1">
      <c r="A2" s="7" t="s">
        <v>0</v>
      </c>
      <c r="B2" s="64" t="s">
        <v>1</v>
      </c>
      <c r="C2" s="64" t="s">
        <v>2</v>
      </c>
      <c r="D2" s="64" t="s">
        <v>3</v>
      </c>
      <c r="E2" s="64" t="s">
        <v>4</v>
      </c>
      <c r="J2" s="8"/>
      <c r="K2" s="8"/>
      <c r="L2" s="8"/>
      <c r="O2" s="5"/>
      <c r="P2" s="5"/>
      <c r="Q2" s="6"/>
    </row>
    <row r="3" spans="1:243" s="4" customFormat="1" ht="30" customHeight="1" hidden="1">
      <c r="A3" s="4" t="s">
        <v>5</v>
      </c>
      <c r="B3" s="65"/>
      <c r="C3" s="65"/>
      <c r="D3" s="65"/>
      <c r="E3" s="65"/>
      <c r="IE3" s="6"/>
      <c r="IF3" s="6"/>
      <c r="IG3" s="6"/>
      <c r="IH3" s="6"/>
      <c r="II3" s="6"/>
    </row>
    <row r="4" spans="1:243" s="9" customFormat="1" ht="30" customHeight="1">
      <c r="A4" s="81" t="s">
        <v>48</v>
      </c>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IE4" s="10"/>
      <c r="IF4" s="10"/>
      <c r="IG4" s="10"/>
      <c r="IH4" s="10"/>
      <c r="II4" s="10"/>
    </row>
    <row r="5" spans="1:243" s="9" customFormat="1" ht="30" customHeight="1">
      <c r="A5" s="81" t="s">
        <v>53</v>
      </c>
      <c r="B5" s="81"/>
      <c r="C5" s="81"/>
      <c r="D5" s="81"/>
      <c r="E5" s="81"/>
      <c r="F5" s="81"/>
      <c r="G5" s="81"/>
      <c r="H5" s="81"/>
      <c r="I5" s="81"/>
      <c r="J5" s="81"/>
      <c r="K5" s="81"/>
      <c r="L5" s="81"/>
      <c r="M5" s="81"/>
      <c r="N5" s="81"/>
      <c r="O5" s="81"/>
      <c r="P5" s="81"/>
      <c r="Q5" s="81"/>
      <c r="R5" s="81"/>
      <c r="S5" s="81"/>
      <c r="T5" s="81"/>
      <c r="U5" s="81"/>
      <c r="V5" s="81"/>
      <c r="W5" s="81"/>
      <c r="X5" s="81"/>
      <c r="Y5" s="81"/>
      <c r="Z5" s="81"/>
      <c r="AA5" s="81"/>
      <c r="AB5" s="81"/>
      <c r="AC5" s="81"/>
      <c r="AD5" s="81"/>
      <c r="AE5" s="81"/>
      <c r="AF5" s="81"/>
      <c r="AG5" s="81"/>
      <c r="AH5" s="81"/>
      <c r="AI5" s="81"/>
      <c r="AJ5" s="81"/>
      <c r="AK5" s="81"/>
      <c r="AL5" s="81"/>
      <c r="AM5" s="81"/>
      <c r="AN5" s="81"/>
      <c r="AO5" s="81"/>
      <c r="AP5" s="81"/>
      <c r="AQ5" s="81"/>
      <c r="AR5" s="81"/>
      <c r="AS5" s="81"/>
      <c r="AT5" s="81"/>
      <c r="AU5" s="81"/>
      <c r="AV5" s="81"/>
      <c r="AW5" s="81"/>
      <c r="AX5" s="81"/>
      <c r="AY5" s="81"/>
      <c r="AZ5" s="81"/>
      <c r="BA5" s="81"/>
      <c r="BB5" s="81"/>
      <c r="BC5" s="81"/>
      <c r="IE5" s="10"/>
      <c r="IF5" s="10"/>
      <c r="IG5" s="10"/>
      <c r="IH5" s="10"/>
      <c r="II5" s="10"/>
    </row>
    <row r="6" spans="1:243" s="9" customFormat="1" ht="30" customHeight="1">
      <c r="A6" s="81" t="s">
        <v>72</v>
      </c>
      <c r="B6" s="81"/>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IE6" s="10"/>
      <c r="IF6" s="10"/>
      <c r="IG6" s="10"/>
      <c r="IH6" s="10"/>
      <c r="II6" s="10"/>
    </row>
    <row r="7" spans="1:243" s="9" customFormat="1" ht="29.25" customHeight="1" hidden="1">
      <c r="A7" s="82" t="s">
        <v>6</v>
      </c>
      <c r="B7" s="82"/>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2"/>
      <c r="AU7" s="82"/>
      <c r="AV7" s="82"/>
      <c r="AW7" s="82"/>
      <c r="AX7" s="82"/>
      <c r="AY7" s="82"/>
      <c r="AZ7" s="82"/>
      <c r="BA7" s="82"/>
      <c r="BB7" s="82"/>
      <c r="BC7" s="82"/>
      <c r="IE7" s="10"/>
      <c r="IF7" s="10"/>
      <c r="IG7" s="10"/>
      <c r="IH7" s="10"/>
      <c r="II7" s="10"/>
    </row>
    <row r="8" spans="1:243" s="12" customFormat="1" ht="93" customHeight="1">
      <c r="A8" s="11" t="s">
        <v>46</v>
      </c>
      <c r="B8" s="83"/>
      <c r="C8" s="83"/>
      <c r="D8" s="83"/>
      <c r="E8" s="83"/>
      <c r="F8" s="83"/>
      <c r="G8" s="83"/>
      <c r="H8" s="83"/>
      <c r="I8" s="83"/>
      <c r="J8" s="83"/>
      <c r="K8" s="83"/>
      <c r="L8" s="83"/>
      <c r="M8" s="83"/>
      <c r="N8" s="83"/>
      <c r="O8" s="83"/>
      <c r="P8" s="83"/>
      <c r="Q8" s="83"/>
      <c r="R8" s="83"/>
      <c r="S8" s="83"/>
      <c r="T8" s="83"/>
      <c r="U8" s="83"/>
      <c r="V8" s="83"/>
      <c r="W8" s="83"/>
      <c r="X8" s="83"/>
      <c r="Y8" s="83"/>
      <c r="Z8" s="83"/>
      <c r="AA8" s="83"/>
      <c r="AB8" s="83"/>
      <c r="AC8" s="83"/>
      <c r="AD8" s="83"/>
      <c r="AE8" s="83"/>
      <c r="AF8" s="83"/>
      <c r="AG8" s="83"/>
      <c r="AH8" s="83"/>
      <c r="AI8" s="83"/>
      <c r="AJ8" s="83"/>
      <c r="AK8" s="83"/>
      <c r="AL8" s="83"/>
      <c r="AM8" s="83"/>
      <c r="AN8" s="83"/>
      <c r="AO8" s="83"/>
      <c r="AP8" s="83"/>
      <c r="AQ8" s="83"/>
      <c r="AR8" s="83"/>
      <c r="AS8" s="83"/>
      <c r="AT8" s="83"/>
      <c r="AU8" s="83"/>
      <c r="AV8" s="83"/>
      <c r="AW8" s="83"/>
      <c r="AX8" s="83"/>
      <c r="AY8" s="83"/>
      <c r="AZ8" s="83"/>
      <c r="BA8" s="83"/>
      <c r="BB8" s="83"/>
      <c r="BC8" s="83"/>
      <c r="IE8" s="13"/>
      <c r="IF8" s="13"/>
      <c r="IG8" s="13"/>
      <c r="IH8" s="13"/>
      <c r="II8" s="13"/>
    </row>
    <row r="9" spans="1:243" s="14" customFormat="1" ht="61.5" customHeight="1">
      <c r="A9" s="78" t="s">
        <v>7</v>
      </c>
      <c r="B9" s="78"/>
      <c r="C9" s="78"/>
      <c r="D9" s="78"/>
      <c r="E9" s="78"/>
      <c r="F9" s="78"/>
      <c r="G9" s="78"/>
      <c r="H9" s="78"/>
      <c r="I9" s="78"/>
      <c r="J9" s="78"/>
      <c r="K9" s="78"/>
      <c r="L9" s="78"/>
      <c r="M9" s="78"/>
      <c r="N9" s="78"/>
      <c r="O9" s="78"/>
      <c r="P9" s="78"/>
      <c r="Q9" s="78"/>
      <c r="R9" s="78"/>
      <c r="S9" s="78"/>
      <c r="T9" s="78"/>
      <c r="U9" s="78"/>
      <c r="V9" s="78"/>
      <c r="W9" s="78"/>
      <c r="X9" s="78"/>
      <c r="Y9" s="78"/>
      <c r="Z9" s="78"/>
      <c r="AA9" s="78"/>
      <c r="AB9" s="78"/>
      <c r="AC9" s="78"/>
      <c r="AD9" s="78"/>
      <c r="AE9" s="78"/>
      <c r="AF9" s="78"/>
      <c r="AG9" s="78"/>
      <c r="AH9" s="78"/>
      <c r="AI9" s="78"/>
      <c r="AJ9" s="78"/>
      <c r="AK9" s="78"/>
      <c r="AL9" s="78"/>
      <c r="AM9" s="78"/>
      <c r="AN9" s="78"/>
      <c r="AO9" s="78"/>
      <c r="AP9" s="78"/>
      <c r="AQ9" s="78"/>
      <c r="AR9" s="78"/>
      <c r="AS9" s="78"/>
      <c r="AT9" s="78"/>
      <c r="AU9" s="78"/>
      <c r="AV9" s="78"/>
      <c r="AW9" s="78"/>
      <c r="AX9" s="78"/>
      <c r="AY9" s="78"/>
      <c r="AZ9" s="78"/>
      <c r="BA9" s="78"/>
      <c r="BB9" s="78"/>
      <c r="BC9" s="78"/>
      <c r="IE9" s="15"/>
      <c r="IF9" s="15"/>
      <c r="IG9" s="15"/>
      <c r="IH9" s="15"/>
      <c r="II9" s="15"/>
    </row>
    <row r="10" spans="1:243" s="17" customFormat="1" ht="18.75" customHeight="1">
      <c r="A10" s="16" t="s">
        <v>8</v>
      </c>
      <c r="B10" s="16" t="s">
        <v>9</v>
      </c>
      <c r="C10" s="16" t="s">
        <v>9</v>
      </c>
      <c r="D10" s="16" t="s">
        <v>8</v>
      </c>
      <c r="E10" s="16" t="s">
        <v>9</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122.25" customHeight="1">
      <c r="A11" s="16" t="s">
        <v>14</v>
      </c>
      <c r="B11" s="19" t="s">
        <v>15</v>
      </c>
      <c r="C11" s="19" t="s">
        <v>16</v>
      </c>
      <c r="D11" s="19" t="s">
        <v>17</v>
      </c>
      <c r="E11" s="19" t="s">
        <v>18</v>
      </c>
      <c r="F11" s="19" t="s">
        <v>19</v>
      </c>
      <c r="G11" s="19"/>
      <c r="H11" s="19"/>
      <c r="I11" s="19" t="s">
        <v>20</v>
      </c>
      <c r="J11" s="19" t="s">
        <v>21</v>
      </c>
      <c r="K11" s="19" t="s">
        <v>22</v>
      </c>
      <c r="L11" s="19" t="s">
        <v>23</v>
      </c>
      <c r="M11" s="20" t="s">
        <v>52</v>
      </c>
      <c r="N11" s="19" t="s">
        <v>24</v>
      </c>
      <c r="O11" s="19" t="s">
        <v>49</v>
      </c>
      <c r="P11" s="19" t="s">
        <v>25</v>
      </c>
      <c r="Q11" s="19" t="s">
        <v>26</v>
      </c>
      <c r="R11" s="19" t="s">
        <v>27</v>
      </c>
      <c r="S11" s="19" t="s">
        <v>28</v>
      </c>
      <c r="T11" s="19" t="s">
        <v>29</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30</v>
      </c>
      <c r="BB11" s="21" t="s">
        <v>47</v>
      </c>
      <c r="BC11" s="22" t="s">
        <v>31</v>
      </c>
      <c r="IE11" s="18"/>
      <c r="IF11" s="18"/>
      <c r="IG11" s="18"/>
      <c r="IH11" s="18"/>
      <c r="II11" s="18"/>
    </row>
    <row r="12" spans="1:243" s="17" customFormat="1" ht="15">
      <c r="A12" s="23">
        <v>1</v>
      </c>
      <c r="B12" s="23">
        <v>2</v>
      </c>
      <c r="C12" s="23">
        <v>3</v>
      </c>
      <c r="D12" s="23">
        <v>4</v>
      </c>
      <c r="E12" s="23">
        <v>5</v>
      </c>
      <c r="F12" s="23">
        <v>6</v>
      </c>
      <c r="G12" s="23">
        <v>7</v>
      </c>
      <c r="H12" s="23">
        <v>8</v>
      </c>
      <c r="I12" s="23">
        <v>9</v>
      </c>
      <c r="J12" s="23">
        <v>10</v>
      </c>
      <c r="K12" s="23">
        <v>11</v>
      </c>
      <c r="L12" s="23">
        <v>12</v>
      </c>
      <c r="M12" s="24">
        <v>6</v>
      </c>
      <c r="N12" s="24">
        <v>8</v>
      </c>
      <c r="O12" s="24">
        <v>7</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7</v>
      </c>
      <c r="BB12" s="24">
        <v>7</v>
      </c>
      <c r="BC12" s="24">
        <v>8</v>
      </c>
      <c r="IE12" s="18"/>
      <c r="IF12" s="18"/>
      <c r="IG12" s="18"/>
      <c r="IH12" s="18"/>
      <c r="II12" s="18"/>
    </row>
    <row r="13" spans="1:243" s="25" customFormat="1" ht="43.5" customHeight="1">
      <c r="A13" s="31">
        <v>1</v>
      </c>
      <c r="B13" s="74" t="s">
        <v>54</v>
      </c>
      <c r="C13" s="67" t="s">
        <v>33</v>
      </c>
      <c r="D13" s="68">
        <v>12000</v>
      </c>
      <c r="E13" s="68" t="s">
        <v>57</v>
      </c>
      <c r="F13" s="32"/>
      <c r="G13" s="33"/>
      <c r="H13" s="33"/>
      <c r="I13" s="32" t="s">
        <v>36</v>
      </c>
      <c r="J13" s="34">
        <f>IF(I13="Less(-)",-1,1)</f>
        <v>1</v>
      </c>
      <c r="K13" s="35" t="s">
        <v>37</v>
      </c>
      <c r="L13" s="35" t="s">
        <v>4</v>
      </c>
      <c r="M13" s="36"/>
      <c r="N13" s="33"/>
      <c r="O13" s="36"/>
      <c r="P13" s="27"/>
      <c r="Q13" s="33"/>
      <c r="R13" s="33"/>
      <c r="S13" s="27"/>
      <c r="T13" s="27"/>
      <c r="U13" s="37"/>
      <c r="V13" s="37"/>
      <c r="W13" s="37"/>
      <c r="X13" s="37"/>
      <c r="Y13" s="37"/>
      <c r="Z13" s="37"/>
      <c r="AA13" s="37"/>
      <c r="AB13" s="37"/>
      <c r="AC13" s="37"/>
      <c r="AD13" s="37"/>
      <c r="AE13" s="37"/>
      <c r="AF13" s="37"/>
      <c r="AG13" s="37"/>
      <c r="AH13" s="37"/>
      <c r="AI13" s="37"/>
      <c r="AJ13" s="37"/>
      <c r="AK13" s="37"/>
      <c r="AL13" s="37"/>
      <c r="AM13" s="37"/>
      <c r="AN13" s="37"/>
      <c r="AO13" s="37"/>
      <c r="AP13" s="37"/>
      <c r="AQ13" s="37"/>
      <c r="AR13" s="37"/>
      <c r="AS13" s="37"/>
      <c r="AT13" s="37"/>
      <c r="AU13" s="37"/>
      <c r="AV13" s="37"/>
      <c r="AW13" s="37"/>
      <c r="AX13" s="37"/>
      <c r="AY13" s="37"/>
      <c r="AZ13" s="37"/>
      <c r="BA13" s="38">
        <f>D13*M13</f>
        <v>0</v>
      </c>
      <c r="BB13" s="38">
        <f>BA13+(BA13*O13/100)</f>
        <v>0</v>
      </c>
      <c r="BC13" s="29" t="str">
        <f>SpellNumber(L13,BB13)</f>
        <v>INR Zero Only</v>
      </c>
      <c r="IA13" s="25">
        <v>1</v>
      </c>
      <c r="IB13" s="25" t="s">
        <v>54</v>
      </c>
      <c r="IC13" s="25" t="s">
        <v>33</v>
      </c>
      <c r="ID13" s="25">
        <v>12000</v>
      </c>
      <c r="IE13" s="26" t="s">
        <v>57</v>
      </c>
      <c r="IF13" s="26" t="s">
        <v>32</v>
      </c>
      <c r="IG13" s="26" t="s">
        <v>33</v>
      </c>
      <c r="IH13" s="26">
        <v>10</v>
      </c>
      <c r="II13" s="26" t="s">
        <v>34</v>
      </c>
    </row>
    <row r="14" spans="1:243" s="25" customFormat="1" ht="40.5" customHeight="1">
      <c r="A14" s="39">
        <v>2</v>
      </c>
      <c r="B14" s="75" t="s">
        <v>55</v>
      </c>
      <c r="C14" s="69" t="s">
        <v>50</v>
      </c>
      <c r="D14" s="70">
        <v>12000</v>
      </c>
      <c r="E14" s="70" t="s">
        <v>57</v>
      </c>
      <c r="F14" s="41"/>
      <c r="G14" s="42"/>
      <c r="H14" s="42"/>
      <c r="I14" s="41" t="s">
        <v>36</v>
      </c>
      <c r="J14" s="43">
        <f>IF(I14="Less(-)",-1,1)</f>
        <v>1</v>
      </c>
      <c r="K14" s="44" t="s">
        <v>37</v>
      </c>
      <c r="L14" s="44" t="s">
        <v>4</v>
      </c>
      <c r="M14" s="45"/>
      <c r="N14" s="42"/>
      <c r="O14" s="45"/>
      <c r="P14" s="46"/>
      <c r="Q14" s="42"/>
      <c r="R14" s="42"/>
      <c r="S14" s="46"/>
      <c r="T14" s="46"/>
      <c r="U14" s="47"/>
      <c r="V14" s="47"/>
      <c r="W14" s="47"/>
      <c r="X14" s="47"/>
      <c r="Y14" s="47"/>
      <c r="Z14" s="47"/>
      <c r="AA14" s="47"/>
      <c r="AB14" s="47"/>
      <c r="AC14" s="47"/>
      <c r="AD14" s="47"/>
      <c r="AE14" s="47"/>
      <c r="AF14" s="47"/>
      <c r="AG14" s="47"/>
      <c r="AH14" s="47"/>
      <c r="AI14" s="47"/>
      <c r="AJ14" s="47"/>
      <c r="AK14" s="47"/>
      <c r="AL14" s="47"/>
      <c r="AM14" s="47"/>
      <c r="AN14" s="47"/>
      <c r="AO14" s="47"/>
      <c r="AP14" s="47"/>
      <c r="AQ14" s="47"/>
      <c r="AR14" s="47"/>
      <c r="AS14" s="47"/>
      <c r="AT14" s="47"/>
      <c r="AU14" s="47"/>
      <c r="AV14" s="47"/>
      <c r="AW14" s="47"/>
      <c r="AX14" s="47"/>
      <c r="AY14" s="47"/>
      <c r="AZ14" s="47"/>
      <c r="BA14" s="48">
        <f>D14*M14</f>
        <v>0</v>
      </c>
      <c r="BB14" s="48">
        <f>BA14+(BA14*O14/100)</f>
        <v>0</v>
      </c>
      <c r="BC14" s="49" t="str">
        <f>SpellNumber(L14,BB14)</f>
        <v>INR Zero Only</v>
      </c>
      <c r="IA14" s="25">
        <v>2</v>
      </c>
      <c r="IB14" s="25" t="s">
        <v>55</v>
      </c>
      <c r="IC14" s="25" t="s">
        <v>50</v>
      </c>
      <c r="ID14" s="25">
        <v>12000</v>
      </c>
      <c r="IE14" s="26" t="s">
        <v>57</v>
      </c>
      <c r="IF14" s="26"/>
      <c r="IG14" s="26"/>
      <c r="IH14" s="26"/>
      <c r="II14" s="26"/>
    </row>
    <row r="15" spans="1:243" s="25" customFormat="1" ht="51.75" customHeight="1">
      <c r="A15" s="39">
        <v>3</v>
      </c>
      <c r="B15" s="75" t="s">
        <v>56</v>
      </c>
      <c r="C15" s="69" t="s">
        <v>51</v>
      </c>
      <c r="D15" s="70">
        <v>1800</v>
      </c>
      <c r="E15" s="70" t="s">
        <v>57</v>
      </c>
      <c r="F15" s="41"/>
      <c r="G15" s="42"/>
      <c r="H15" s="42"/>
      <c r="I15" s="41" t="s">
        <v>36</v>
      </c>
      <c r="J15" s="43">
        <f>IF(I15="Less(-)",-1,1)</f>
        <v>1</v>
      </c>
      <c r="K15" s="44" t="s">
        <v>37</v>
      </c>
      <c r="L15" s="44" t="s">
        <v>4</v>
      </c>
      <c r="M15" s="45"/>
      <c r="N15" s="42"/>
      <c r="O15" s="45"/>
      <c r="P15" s="46"/>
      <c r="Q15" s="42"/>
      <c r="R15" s="42"/>
      <c r="S15" s="46"/>
      <c r="T15" s="46"/>
      <c r="U15" s="47"/>
      <c r="V15" s="47"/>
      <c r="W15" s="47"/>
      <c r="X15" s="47"/>
      <c r="Y15" s="47"/>
      <c r="Z15" s="47"/>
      <c r="AA15" s="47"/>
      <c r="AB15" s="47"/>
      <c r="AC15" s="47"/>
      <c r="AD15" s="47"/>
      <c r="AE15" s="47"/>
      <c r="AF15" s="47"/>
      <c r="AG15" s="47"/>
      <c r="AH15" s="47"/>
      <c r="AI15" s="47"/>
      <c r="AJ15" s="47"/>
      <c r="AK15" s="47"/>
      <c r="AL15" s="47"/>
      <c r="AM15" s="47"/>
      <c r="AN15" s="47"/>
      <c r="AO15" s="47"/>
      <c r="AP15" s="47"/>
      <c r="AQ15" s="47"/>
      <c r="AR15" s="47"/>
      <c r="AS15" s="47"/>
      <c r="AT15" s="47"/>
      <c r="AU15" s="47"/>
      <c r="AV15" s="47"/>
      <c r="AW15" s="47"/>
      <c r="AX15" s="47"/>
      <c r="AY15" s="47"/>
      <c r="AZ15" s="47"/>
      <c r="BA15" s="48">
        <f>D15*M15</f>
        <v>0</v>
      </c>
      <c r="BB15" s="48">
        <f>BA15+(BA15*O15/100)</f>
        <v>0</v>
      </c>
      <c r="BC15" s="49" t="str">
        <f>SpellNumber(L15,BB15)</f>
        <v>INR Zero Only</v>
      </c>
      <c r="IA15" s="25">
        <v>3</v>
      </c>
      <c r="IB15" s="25" t="s">
        <v>56</v>
      </c>
      <c r="IC15" s="25" t="s">
        <v>51</v>
      </c>
      <c r="ID15" s="25">
        <v>1800</v>
      </c>
      <c r="IE15" s="26" t="s">
        <v>57</v>
      </c>
      <c r="IF15" s="26"/>
      <c r="IG15" s="26"/>
      <c r="IH15" s="26"/>
      <c r="II15" s="26"/>
    </row>
    <row r="16" spans="1:243" s="25" customFormat="1" ht="51.75" customHeight="1">
      <c r="A16" s="39">
        <v>4</v>
      </c>
      <c r="B16" s="76" t="s">
        <v>58</v>
      </c>
      <c r="C16" s="69"/>
      <c r="D16" s="70"/>
      <c r="E16" s="70"/>
      <c r="F16" s="41"/>
      <c r="G16" s="42"/>
      <c r="H16" s="42"/>
      <c r="I16" s="41"/>
      <c r="J16" s="43"/>
      <c r="K16" s="44"/>
      <c r="L16" s="44"/>
      <c r="M16" s="40"/>
      <c r="N16" s="42"/>
      <c r="O16" s="45"/>
      <c r="P16" s="46"/>
      <c r="Q16" s="42"/>
      <c r="R16" s="42"/>
      <c r="S16" s="46"/>
      <c r="T16" s="46"/>
      <c r="U16" s="47"/>
      <c r="V16" s="47"/>
      <c r="W16" s="47"/>
      <c r="X16" s="47"/>
      <c r="Y16" s="47"/>
      <c r="Z16" s="47"/>
      <c r="AA16" s="47"/>
      <c r="AB16" s="47"/>
      <c r="AC16" s="47"/>
      <c r="AD16" s="47"/>
      <c r="AE16" s="47"/>
      <c r="AF16" s="47"/>
      <c r="AG16" s="47"/>
      <c r="AH16" s="47"/>
      <c r="AI16" s="47"/>
      <c r="AJ16" s="47"/>
      <c r="AK16" s="47"/>
      <c r="AL16" s="47"/>
      <c r="AM16" s="47"/>
      <c r="AN16" s="47"/>
      <c r="AO16" s="47"/>
      <c r="AP16" s="47"/>
      <c r="AQ16" s="47"/>
      <c r="AR16" s="47"/>
      <c r="AS16" s="47"/>
      <c r="AT16" s="47"/>
      <c r="AU16" s="47"/>
      <c r="AV16" s="47"/>
      <c r="AW16" s="47"/>
      <c r="AX16" s="47"/>
      <c r="AY16" s="47"/>
      <c r="AZ16" s="47"/>
      <c r="BA16" s="48"/>
      <c r="BB16" s="48"/>
      <c r="BC16" s="49"/>
      <c r="IA16" s="25">
        <v>4</v>
      </c>
      <c r="IB16" s="25" t="s">
        <v>58</v>
      </c>
      <c r="IE16" s="26"/>
      <c r="IF16" s="26"/>
      <c r="IG16" s="26"/>
      <c r="IH16" s="26"/>
      <c r="II16" s="26"/>
    </row>
    <row r="17" spans="1:243" s="25" customFormat="1" ht="51.75" customHeight="1">
      <c r="A17" s="39">
        <v>4.1</v>
      </c>
      <c r="B17" s="77" t="s">
        <v>59</v>
      </c>
      <c r="C17" s="69" t="s">
        <v>67</v>
      </c>
      <c r="D17" s="73">
        <v>1000</v>
      </c>
      <c r="E17" s="73" t="s">
        <v>57</v>
      </c>
      <c r="F17" s="41"/>
      <c r="G17" s="42"/>
      <c r="H17" s="42"/>
      <c r="I17" s="41" t="s">
        <v>36</v>
      </c>
      <c r="J17" s="43">
        <f aca="true" t="shared" si="0" ref="J17:J22">IF(I17="Less(-)",-1,1)</f>
        <v>1</v>
      </c>
      <c r="K17" s="44" t="s">
        <v>37</v>
      </c>
      <c r="L17" s="44" t="s">
        <v>4</v>
      </c>
      <c r="M17" s="45"/>
      <c r="N17" s="42"/>
      <c r="O17" s="45"/>
      <c r="P17" s="46"/>
      <c r="Q17" s="42"/>
      <c r="R17" s="42"/>
      <c r="S17" s="46"/>
      <c r="T17" s="46"/>
      <c r="U17" s="47"/>
      <c r="V17" s="47"/>
      <c r="W17" s="47"/>
      <c r="X17" s="47"/>
      <c r="Y17" s="47"/>
      <c r="Z17" s="47"/>
      <c r="AA17" s="47"/>
      <c r="AB17" s="47"/>
      <c r="AC17" s="47"/>
      <c r="AD17" s="47"/>
      <c r="AE17" s="47"/>
      <c r="AF17" s="47"/>
      <c r="AG17" s="47"/>
      <c r="AH17" s="47"/>
      <c r="AI17" s="47"/>
      <c r="AJ17" s="47"/>
      <c r="AK17" s="47"/>
      <c r="AL17" s="47"/>
      <c r="AM17" s="47"/>
      <c r="AN17" s="47"/>
      <c r="AO17" s="47"/>
      <c r="AP17" s="47"/>
      <c r="AQ17" s="47"/>
      <c r="AR17" s="47"/>
      <c r="AS17" s="47"/>
      <c r="AT17" s="47"/>
      <c r="AU17" s="47"/>
      <c r="AV17" s="47"/>
      <c r="AW17" s="47"/>
      <c r="AX17" s="47"/>
      <c r="AY17" s="47"/>
      <c r="AZ17" s="47"/>
      <c r="BA17" s="48">
        <f aca="true" t="shared" si="1" ref="BA17:BA22">D17*M17</f>
        <v>0</v>
      </c>
      <c r="BB17" s="48">
        <f aca="true" t="shared" si="2" ref="BB17:BB22">BA17+(BA17*O17/100)</f>
        <v>0</v>
      </c>
      <c r="BC17" s="49" t="str">
        <f aca="true" t="shared" si="3" ref="BC17:BC22">SpellNumber(L17,BB17)</f>
        <v>INR Zero Only</v>
      </c>
      <c r="IA17" s="25">
        <v>4.1</v>
      </c>
      <c r="IB17" s="25" t="s">
        <v>59</v>
      </c>
      <c r="IC17" s="25" t="s">
        <v>67</v>
      </c>
      <c r="ID17" s="25">
        <v>1000</v>
      </c>
      <c r="IE17" s="26" t="s">
        <v>57</v>
      </c>
      <c r="IF17" s="26"/>
      <c r="IG17" s="26"/>
      <c r="IH17" s="26"/>
      <c r="II17" s="26"/>
    </row>
    <row r="18" spans="1:243" s="25" customFormat="1" ht="51.75" customHeight="1">
      <c r="A18" s="39">
        <v>4.2</v>
      </c>
      <c r="B18" s="77" t="s">
        <v>60</v>
      </c>
      <c r="C18" s="69" t="s">
        <v>40</v>
      </c>
      <c r="D18" s="73">
        <v>10</v>
      </c>
      <c r="E18" s="73" t="s">
        <v>35</v>
      </c>
      <c r="F18" s="41"/>
      <c r="G18" s="42"/>
      <c r="H18" s="42"/>
      <c r="I18" s="41" t="s">
        <v>36</v>
      </c>
      <c r="J18" s="43">
        <f t="shared" si="0"/>
        <v>1</v>
      </c>
      <c r="K18" s="44" t="s">
        <v>37</v>
      </c>
      <c r="L18" s="44" t="s">
        <v>4</v>
      </c>
      <c r="M18" s="45"/>
      <c r="N18" s="42"/>
      <c r="O18" s="45"/>
      <c r="P18" s="46"/>
      <c r="Q18" s="42"/>
      <c r="R18" s="42"/>
      <c r="S18" s="46"/>
      <c r="T18" s="46"/>
      <c r="U18" s="47"/>
      <c r="V18" s="47"/>
      <c r="W18" s="47"/>
      <c r="X18" s="47"/>
      <c r="Y18" s="47"/>
      <c r="Z18" s="47"/>
      <c r="AA18" s="47"/>
      <c r="AB18" s="47"/>
      <c r="AC18" s="47"/>
      <c r="AD18" s="47"/>
      <c r="AE18" s="47"/>
      <c r="AF18" s="47"/>
      <c r="AG18" s="47"/>
      <c r="AH18" s="47"/>
      <c r="AI18" s="47"/>
      <c r="AJ18" s="47"/>
      <c r="AK18" s="47"/>
      <c r="AL18" s="47"/>
      <c r="AM18" s="47"/>
      <c r="AN18" s="47"/>
      <c r="AO18" s="47"/>
      <c r="AP18" s="47"/>
      <c r="AQ18" s="47"/>
      <c r="AR18" s="47"/>
      <c r="AS18" s="47"/>
      <c r="AT18" s="47"/>
      <c r="AU18" s="47"/>
      <c r="AV18" s="47"/>
      <c r="AW18" s="47"/>
      <c r="AX18" s="47"/>
      <c r="AY18" s="47"/>
      <c r="AZ18" s="47"/>
      <c r="BA18" s="48">
        <f t="shared" si="1"/>
        <v>0</v>
      </c>
      <c r="BB18" s="48">
        <f t="shared" si="2"/>
        <v>0</v>
      </c>
      <c r="BC18" s="49" t="str">
        <f t="shared" si="3"/>
        <v>INR Zero Only</v>
      </c>
      <c r="IA18" s="25">
        <v>4.2</v>
      </c>
      <c r="IB18" s="25" t="s">
        <v>60</v>
      </c>
      <c r="IC18" s="25" t="s">
        <v>40</v>
      </c>
      <c r="ID18" s="25">
        <v>10</v>
      </c>
      <c r="IE18" s="26" t="s">
        <v>35</v>
      </c>
      <c r="IF18" s="26"/>
      <c r="IG18" s="26"/>
      <c r="IH18" s="26"/>
      <c r="II18" s="26"/>
    </row>
    <row r="19" spans="1:243" s="25" customFormat="1" ht="51.75" customHeight="1">
      <c r="A19" s="39">
        <v>4.3</v>
      </c>
      <c r="B19" s="77" t="s">
        <v>61</v>
      </c>
      <c r="C19" s="69" t="s">
        <v>68</v>
      </c>
      <c r="D19" s="73">
        <v>40</v>
      </c>
      <c r="E19" s="73" t="s">
        <v>65</v>
      </c>
      <c r="F19" s="41"/>
      <c r="G19" s="42"/>
      <c r="H19" s="42"/>
      <c r="I19" s="41" t="s">
        <v>36</v>
      </c>
      <c r="J19" s="43">
        <f t="shared" si="0"/>
        <v>1</v>
      </c>
      <c r="K19" s="44" t="s">
        <v>37</v>
      </c>
      <c r="L19" s="44" t="s">
        <v>4</v>
      </c>
      <c r="M19" s="45"/>
      <c r="N19" s="42"/>
      <c r="O19" s="45"/>
      <c r="P19" s="46"/>
      <c r="Q19" s="42"/>
      <c r="R19" s="42"/>
      <c r="S19" s="46"/>
      <c r="T19" s="46"/>
      <c r="U19" s="47"/>
      <c r="V19" s="47"/>
      <c r="W19" s="47"/>
      <c r="X19" s="47"/>
      <c r="Y19" s="47"/>
      <c r="Z19" s="47"/>
      <c r="AA19" s="47"/>
      <c r="AB19" s="47"/>
      <c r="AC19" s="47"/>
      <c r="AD19" s="47"/>
      <c r="AE19" s="47"/>
      <c r="AF19" s="47"/>
      <c r="AG19" s="47"/>
      <c r="AH19" s="47"/>
      <c r="AI19" s="47"/>
      <c r="AJ19" s="47"/>
      <c r="AK19" s="47"/>
      <c r="AL19" s="47"/>
      <c r="AM19" s="47"/>
      <c r="AN19" s="47"/>
      <c r="AO19" s="47"/>
      <c r="AP19" s="47"/>
      <c r="AQ19" s="47"/>
      <c r="AR19" s="47"/>
      <c r="AS19" s="47"/>
      <c r="AT19" s="47"/>
      <c r="AU19" s="47"/>
      <c r="AV19" s="47"/>
      <c r="AW19" s="47"/>
      <c r="AX19" s="47"/>
      <c r="AY19" s="47"/>
      <c r="AZ19" s="47"/>
      <c r="BA19" s="48">
        <f t="shared" si="1"/>
        <v>0</v>
      </c>
      <c r="BB19" s="48">
        <f t="shared" si="2"/>
        <v>0</v>
      </c>
      <c r="BC19" s="49" t="str">
        <f t="shared" si="3"/>
        <v>INR Zero Only</v>
      </c>
      <c r="IA19" s="25">
        <v>4.3</v>
      </c>
      <c r="IB19" s="25" t="s">
        <v>61</v>
      </c>
      <c r="IC19" s="25" t="s">
        <v>68</v>
      </c>
      <c r="ID19" s="25">
        <v>40</v>
      </c>
      <c r="IE19" s="26" t="s">
        <v>65</v>
      </c>
      <c r="IF19" s="26"/>
      <c r="IG19" s="26"/>
      <c r="IH19" s="26"/>
      <c r="II19" s="26"/>
    </row>
    <row r="20" spans="1:243" s="25" customFormat="1" ht="51.75" customHeight="1">
      <c r="A20" s="39">
        <v>4.4</v>
      </c>
      <c r="B20" s="77" t="s">
        <v>62</v>
      </c>
      <c r="C20" s="69" t="s">
        <v>69</v>
      </c>
      <c r="D20" s="73">
        <v>40</v>
      </c>
      <c r="E20" s="73" t="s">
        <v>65</v>
      </c>
      <c r="F20" s="41"/>
      <c r="G20" s="42"/>
      <c r="H20" s="42"/>
      <c r="I20" s="41" t="s">
        <v>36</v>
      </c>
      <c r="J20" s="43">
        <f t="shared" si="0"/>
        <v>1</v>
      </c>
      <c r="K20" s="44" t="s">
        <v>37</v>
      </c>
      <c r="L20" s="44" t="s">
        <v>4</v>
      </c>
      <c r="M20" s="45"/>
      <c r="N20" s="42"/>
      <c r="O20" s="45"/>
      <c r="P20" s="46"/>
      <c r="Q20" s="42"/>
      <c r="R20" s="42"/>
      <c r="S20" s="46"/>
      <c r="T20" s="46"/>
      <c r="U20" s="47"/>
      <c r="V20" s="47"/>
      <c r="W20" s="47"/>
      <c r="X20" s="47"/>
      <c r="Y20" s="47"/>
      <c r="Z20" s="47"/>
      <c r="AA20" s="47"/>
      <c r="AB20" s="47"/>
      <c r="AC20" s="47"/>
      <c r="AD20" s="47"/>
      <c r="AE20" s="47"/>
      <c r="AF20" s="47"/>
      <c r="AG20" s="47"/>
      <c r="AH20" s="47"/>
      <c r="AI20" s="47"/>
      <c r="AJ20" s="47"/>
      <c r="AK20" s="47"/>
      <c r="AL20" s="47"/>
      <c r="AM20" s="47"/>
      <c r="AN20" s="47"/>
      <c r="AO20" s="47"/>
      <c r="AP20" s="47"/>
      <c r="AQ20" s="47"/>
      <c r="AR20" s="47"/>
      <c r="AS20" s="47"/>
      <c r="AT20" s="47"/>
      <c r="AU20" s="47"/>
      <c r="AV20" s="47"/>
      <c r="AW20" s="47"/>
      <c r="AX20" s="47"/>
      <c r="AY20" s="47"/>
      <c r="AZ20" s="47"/>
      <c r="BA20" s="48">
        <f t="shared" si="1"/>
        <v>0</v>
      </c>
      <c r="BB20" s="48">
        <f t="shared" si="2"/>
        <v>0</v>
      </c>
      <c r="BC20" s="49" t="str">
        <f t="shared" si="3"/>
        <v>INR Zero Only</v>
      </c>
      <c r="IA20" s="25">
        <v>4.4</v>
      </c>
      <c r="IB20" s="25" t="s">
        <v>62</v>
      </c>
      <c r="IC20" s="25" t="s">
        <v>69</v>
      </c>
      <c r="ID20" s="25">
        <v>40</v>
      </c>
      <c r="IE20" s="26" t="s">
        <v>65</v>
      </c>
      <c r="IF20" s="26"/>
      <c r="IG20" s="26"/>
      <c r="IH20" s="26"/>
      <c r="II20" s="26"/>
    </row>
    <row r="21" spans="1:243" s="25" customFormat="1" ht="51.75" customHeight="1">
      <c r="A21" s="39">
        <v>4.5</v>
      </c>
      <c r="B21" s="77" t="s">
        <v>63</v>
      </c>
      <c r="C21" s="69" t="s">
        <v>70</v>
      </c>
      <c r="D21" s="73">
        <v>100</v>
      </c>
      <c r="E21" s="73" t="s">
        <v>66</v>
      </c>
      <c r="F21" s="41"/>
      <c r="G21" s="42"/>
      <c r="H21" s="42"/>
      <c r="I21" s="41" t="s">
        <v>36</v>
      </c>
      <c r="J21" s="43">
        <f t="shared" si="0"/>
        <v>1</v>
      </c>
      <c r="K21" s="44" t="s">
        <v>37</v>
      </c>
      <c r="L21" s="44" t="s">
        <v>4</v>
      </c>
      <c r="M21" s="45"/>
      <c r="N21" s="42"/>
      <c r="O21" s="45"/>
      <c r="P21" s="46"/>
      <c r="Q21" s="42"/>
      <c r="R21" s="42"/>
      <c r="S21" s="46"/>
      <c r="T21" s="46"/>
      <c r="U21" s="47"/>
      <c r="V21" s="47"/>
      <c r="W21" s="47"/>
      <c r="X21" s="47"/>
      <c r="Y21" s="47"/>
      <c r="Z21" s="47"/>
      <c r="AA21" s="47"/>
      <c r="AB21" s="47"/>
      <c r="AC21" s="47"/>
      <c r="AD21" s="47"/>
      <c r="AE21" s="47"/>
      <c r="AF21" s="47"/>
      <c r="AG21" s="47"/>
      <c r="AH21" s="47"/>
      <c r="AI21" s="47"/>
      <c r="AJ21" s="47"/>
      <c r="AK21" s="47"/>
      <c r="AL21" s="47"/>
      <c r="AM21" s="47"/>
      <c r="AN21" s="47"/>
      <c r="AO21" s="47"/>
      <c r="AP21" s="47"/>
      <c r="AQ21" s="47"/>
      <c r="AR21" s="47"/>
      <c r="AS21" s="47"/>
      <c r="AT21" s="47"/>
      <c r="AU21" s="47"/>
      <c r="AV21" s="47"/>
      <c r="AW21" s="47"/>
      <c r="AX21" s="47"/>
      <c r="AY21" s="47"/>
      <c r="AZ21" s="47"/>
      <c r="BA21" s="48">
        <f t="shared" si="1"/>
        <v>0</v>
      </c>
      <c r="BB21" s="48">
        <f t="shared" si="2"/>
        <v>0</v>
      </c>
      <c r="BC21" s="49" t="str">
        <f t="shared" si="3"/>
        <v>INR Zero Only</v>
      </c>
      <c r="IA21" s="25">
        <v>4.5</v>
      </c>
      <c r="IB21" s="25" t="s">
        <v>63</v>
      </c>
      <c r="IC21" s="25" t="s">
        <v>70</v>
      </c>
      <c r="ID21" s="25">
        <v>100</v>
      </c>
      <c r="IE21" s="26" t="s">
        <v>66</v>
      </c>
      <c r="IF21" s="26"/>
      <c r="IG21" s="26"/>
      <c r="IH21" s="26"/>
      <c r="II21" s="26"/>
    </row>
    <row r="22" spans="1:243" s="25" customFormat="1" ht="71.25" customHeight="1">
      <c r="A22" s="39">
        <v>4.6</v>
      </c>
      <c r="B22" s="77" t="s">
        <v>64</v>
      </c>
      <c r="C22" s="69" t="s">
        <v>71</v>
      </c>
      <c r="D22" s="73">
        <v>12</v>
      </c>
      <c r="E22" s="73" t="s">
        <v>35</v>
      </c>
      <c r="F22" s="41"/>
      <c r="G22" s="42"/>
      <c r="H22" s="42"/>
      <c r="I22" s="41" t="s">
        <v>36</v>
      </c>
      <c r="J22" s="43">
        <f t="shared" si="0"/>
        <v>1</v>
      </c>
      <c r="K22" s="44" t="s">
        <v>37</v>
      </c>
      <c r="L22" s="44" t="s">
        <v>4</v>
      </c>
      <c r="M22" s="45"/>
      <c r="N22" s="42"/>
      <c r="O22" s="45"/>
      <c r="P22" s="46"/>
      <c r="Q22" s="42"/>
      <c r="R22" s="42"/>
      <c r="S22" s="46"/>
      <c r="T22" s="46"/>
      <c r="U22" s="47"/>
      <c r="V22" s="47"/>
      <c r="W22" s="47"/>
      <c r="X22" s="47"/>
      <c r="Y22" s="47"/>
      <c r="Z22" s="47"/>
      <c r="AA22" s="47"/>
      <c r="AB22" s="47"/>
      <c r="AC22" s="47"/>
      <c r="AD22" s="47"/>
      <c r="AE22" s="47"/>
      <c r="AF22" s="47"/>
      <c r="AG22" s="47"/>
      <c r="AH22" s="47"/>
      <c r="AI22" s="47"/>
      <c r="AJ22" s="47"/>
      <c r="AK22" s="47"/>
      <c r="AL22" s="47"/>
      <c r="AM22" s="47"/>
      <c r="AN22" s="47"/>
      <c r="AO22" s="47"/>
      <c r="AP22" s="47"/>
      <c r="AQ22" s="47"/>
      <c r="AR22" s="47"/>
      <c r="AS22" s="47"/>
      <c r="AT22" s="47"/>
      <c r="AU22" s="47"/>
      <c r="AV22" s="47"/>
      <c r="AW22" s="47"/>
      <c r="AX22" s="47"/>
      <c r="AY22" s="47"/>
      <c r="AZ22" s="47"/>
      <c r="BA22" s="48">
        <f t="shared" si="1"/>
        <v>0</v>
      </c>
      <c r="BB22" s="48">
        <f t="shared" si="2"/>
        <v>0</v>
      </c>
      <c r="BC22" s="49" t="str">
        <f t="shared" si="3"/>
        <v>INR Zero Only</v>
      </c>
      <c r="IA22" s="25">
        <v>4.6</v>
      </c>
      <c r="IB22" s="25" t="s">
        <v>64</v>
      </c>
      <c r="IC22" s="25" t="s">
        <v>71</v>
      </c>
      <c r="ID22" s="25">
        <v>12</v>
      </c>
      <c r="IE22" s="26" t="s">
        <v>35</v>
      </c>
      <c r="IF22" s="26"/>
      <c r="IG22" s="26"/>
      <c r="IH22" s="26"/>
      <c r="II22" s="26"/>
    </row>
    <row r="23" spans="1:243" s="25" customFormat="1" ht="58.5" customHeight="1">
      <c r="A23" s="50" t="s">
        <v>39</v>
      </c>
      <c r="B23" s="50"/>
      <c r="C23" s="51"/>
      <c r="D23" s="51"/>
      <c r="E23" s="51"/>
      <c r="F23" s="51"/>
      <c r="G23" s="51"/>
      <c r="H23" s="52"/>
      <c r="I23" s="52"/>
      <c r="J23" s="52"/>
      <c r="K23" s="52"/>
      <c r="L23" s="51"/>
      <c r="M23" s="53"/>
      <c r="N23" s="53"/>
      <c r="O23" s="53"/>
      <c r="P23" s="53"/>
      <c r="Q23" s="53"/>
      <c r="R23" s="53"/>
      <c r="S23" s="53"/>
      <c r="T23" s="53"/>
      <c r="U23" s="53"/>
      <c r="V23" s="53"/>
      <c r="W23" s="53"/>
      <c r="X23" s="53"/>
      <c r="Y23" s="53"/>
      <c r="Z23" s="53"/>
      <c r="AA23" s="53"/>
      <c r="AB23" s="53"/>
      <c r="AC23" s="53"/>
      <c r="AD23" s="53"/>
      <c r="AE23" s="53"/>
      <c r="AF23" s="53"/>
      <c r="AG23" s="53"/>
      <c r="AH23" s="53"/>
      <c r="AI23" s="53"/>
      <c r="AJ23" s="53"/>
      <c r="AK23" s="53"/>
      <c r="AL23" s="53"/>
      <c r="AM23" s="53"/>
      <c r="AN23" s="53"/>
      <c r="AO23" s="53"/>
      <c r="AP23" s="53"/>
      <c r="AQ23" s="53"/>
      <c r="AR23" s="53"/>
      <c r="AS23" s="53"/>
      <c r="AT23" s="53"/>
      <c r="AU23" s="53"/>
      <c r="AV23" s="53"/>
      <c r="AW23" s="53"/>
      <c r="AX23" s="53"/>
      <c r="AY23" s="53"/>
      <c r="AZ23" s="53"/>
      <c r="BA23" s="54">
        <f>SUM(BA13:BA15)</f>
        <v>0</v>
      </c>
      <c r="BB23" s="54">
        <f>SUM(BB13:BB15)</f>
        <v>0</v>
      </c>
      <c r="BC23" s="49" t="str">
        <f>SpellNumber($E$2,BB23)</f>
        <v>INR Zero Only</v>
      </c>
      <c r="IE23" s="26">
        <v>4</v>
      </c>
      <c r="IF23" s="26" t="s">
        <v>38</v>
      </c>
      <c r="IG23" s="26" t="s">
        <v>40</v>
      </c>
      <c r="IH23" s="26">
        <v>10</v>
      </c>
      <c r="II23" s="26" t="s">
        <v>35</v>
      </c>
    </row>
    <row r="24" spans="1:243" s="28" customFormat="1" ht="54.75" customHeight="1" hidden="1">
      <c r="A24" s="50" t="s">
        <v>41</v>
      </c>
      <c r="B24" s="50"/>
      <c r="C24" s="55"/>
      <c r="D24" s="71"/>
      <c r="E24" s="72" t="s">
        <v>42</v>
      </c>
      <c r="F24" s="56"/>
      <c r="G24" s="57"/>
      <c r="H24" s="58"/>
      <c r="I24" s="58"/>
      <c r="J24" s="58"/>
      <c r="K24" s="59"/>
      <c r="L24" s="60"/>
      <c r="M24" s="61" t="s">
        <v>43</v>
      </c>
      <c r="N24" s="58"/>
      <c r="O24" s="53"/>
      <c r="P24" s="53"/>
      <c r="Q24" s="53"/>
      <c r="R24" s="53"/>
      <c r="S24" s="53"/>
      <c r="T24" s="58"/>
      <c r="U24" s="58"/>
      <c r="V24" s="58"/>
      <c r="W24" s="58"/>
      <c r="X24" s="58"/>
      <c r="Y24" s="58"/>
      <c r="Z24" s="58"/>
      <c r="AA24" s="58"/>
      <c r="AB24" s="58"/>
      <c r="AC24" s="58"/>
      <c r="AD24" s="58"/>
      <c r="AE24" s="58"/>
      <c r="AF24" s="58"/>
      <c r="AG24" s="58"/>
      <c r="AH24" s="58"/>
      <c r="AI24" s="58"/>
      <c r="AJ24" s="58"/>
      <c r="AK24" s="58"/>
      <c r="AL24" s="58"/>
      <c r="AM24" s="58"/>
      <c r="AN24" s="58"/>
      <c r="AO24" s="58"/>
      <c r="AP24" s="58"/>
      <c r="AQ24" s="58"/>
      <c r="AR24" s="58"/>
      <c r="AS24" s="58"/>
      <c r="AT24" s="58"/>
      <c r="AU24" s="58"/>
      <c r="AV24" s="58"/>
      <c r="AW24" s="58"/>
      <c r="AX24" s="58"/>
      <c r="AY24" s="58"/>
      <c r="AZ24" s="58"/>
      <c r="BA24" s="62">
        <f>IF(ISBLANK(F24),0,IF(E24="Excess (+)",ROUND(BA23+(BA23*F24),2),IF(E24="Less (-)",ROUND(BA23+(BA23*F24*(-1)),2),0)))</f>
        <v>0</v>
      </c>
      <c r="BB24" s="63">
        <f>ROUND(BA24,0)</f>
        <v>0</v>
      </c>
      <c r="BC24" s="49" t="str">
        <f>SpellNumber(L24,BB24)</f>
        <v> Zero Only</v>
      </c>
      <c r="IE24" s="30"/>
      <c r="IF24" s="30"/>
      <c r="IG24" s="30"/>
      <c r="IH24" s="30"/>
      <c r="II24" s="30"/>
    </row>
    <row r="25" spans="1:243" s="28" customFormat="1" ht="43.5" customHeight="1">
      <c r="A25" s="50" t="s">
        <v>44</v>
      </c>
      <c r="B25" s="50"/>
      <c r="C25" s="79" t="str">
        <f>SpellNumber($E$2,BB23)</f>
        <v>INR Zero Only</v>
      </c>
      <c r="D25" s="79"/>
      <c r="E25" s="79"/>
      <c r="F25" s="79"/>
      <c r="G25" s="79"/>
      <c r="H25" s="79"/>
      <c r="I25" s="79"/>
      <c r="J25" s="79"/>
      <c r="K25" s="79"/>
      <c r="L25" s="79"/>
      <c r="M25" s="79"/>
      <c r="N25" s="79"/>
      <c r="O25" s="79"/>
      <c r="P25" s="79"/>
      <c r="Q25" s="79"/>
      <c r="R25" s="79"/>
      <c r="S25" s="79"/>
      <c r="T25" s="79"/>
      <c r="U25" s="79"/>
      <c r="V25" s="79"/>
      <c r="W25" s="79"/>
      <c r="X25" s="79"/>
      <c r="Y25" s="79"/>
      <c r="Z25" s="79"/>
      <c r="AA25" s="79"/>
      <c r="AB25" s="79"/>
      <c r="AC25" s="79"/>
      <c r="AD25" s="79"/>
      <c r="AE25" s="79"/>
      <c r="AF25" s="79"/>
      <c r="AG25" s="79"/>
      <c r="AH25" s="79"/>
      <c r="AI25" s="79"/>
      <c r="AJ25" s="79"/>
      <c r="AK25" s="79"/>
      <c r="AL25" s="79"/>
      <c r="AM25" s="79"/>
      <c r="AN25" s="79"/>
      <c r="AO25" s="79"/>
      <c r="AP25" s="79"/>
      <c r="AQ25" s="79"/>
      <c r="AR25" s="79"/>
      <c r="AS25" s="79"/>
      <c r="AT25" s="79"/>
      <c r="AU25" s="79"/>
      <c r="AV25" s="79"/>
      <c r="AW25" s="79"/>
      <c r="AX25" s="79"/>
      <c r="AY25" s="79"/>
      <c r="AZ25" s="79"/>
      <c r="BA25" s="79"/>
      <c r="BB25" s="79"/>
      <c r="BC25" s="79"/>
      <c r="IE25" s="30"/>
      <c r="IF25" s="30"/>
      <c r="IG25" s="30"/>
      <c r="IH25" s="30"/>
      <c r="II25" s="30"/>
    </row>
  </sheetData>
  <sheetProtection password="E491" sheet="1"/>
  <mergeCells count="8">
    <mergeCell ref="A9:BC9"/>
    <mergeCell ref="C25:BC25"/>
    <mergeCell ref="A1:L1"/>
    <mergeCell ref="A4:BC4"/>
    <mergeCell ref="A5:BC5"/>
    <mergeCell ref="A6:BC6"/>
    <mergeCell ref="A7:BC7"/>
    <mergeCell ref="B8:BC8"/>
  </mergeCells>
  <dataValidations count="18">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4">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24">
      <formula1>"Select,Option C1,Option D1"</formula1>
      <formula2>0</formula2>
    </dataValidation>
    <dataValidation allowBlank="1" showInputMessage="1" showErrorMessage="1" promptTitle="Itemcode/Make" prompt="Please enter text" sqref="M16 C13:C22">
      <formula1>0</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decimal" allowBlank="1" showInputMessage="1" showErrorMessage="1" promptTitle="Basic Rate Entry" prompt="Please enter Basic Rate in Rupees for this item. " errorTitle="Invaid Entry" error="Only Numeric Values are allowed. " sqref="M13:M15 M17:M22 O13:O22">
      <formula1>0</formula1>
      <formula2>999999999999999</formula2>
    </dataValidation>
    <dataValidation type="list" allowBlank="1" showInputMessage="1" showErrorMessage="1" sqref="L19 L20 L13 L14 L15 L16 L17 L18 L22 L21">
      <formula1>"INR"</formula1>
    </dataValidation>
    <dataValidation allowBlank="1" showInputMessage="1" showErrorMessage="1" promptTitle="Addition / Deduction" prompt="Please Choose the correct One" sqref="J13:J22">
      <formula1>0</formula1>
      <formula2>0</formula2>
    </dataValidation>
    <dataValidation type="list" showErrorMessage="1" sqref="I13:I22">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3:N22">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22">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22">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22">
      <formula1>0</formula1>
      <formula2>999999999999999</formula2>
    </dataValidation>
    <dataValidation allowBlank="1" showInputMessage="1" showErrorMessage="1" promptTitle="Units" prompt="Please enter Units in text" sqref="E13:E22">
      <formula1>0</formula1>
      <formula2>0</formula2>
    </dataValidation>
    <dataValidation type="list" allowBlank="1" showErrorMessage="1" sqref="K13:K22">
      <formula1>"Partial Conversion,Full Conversion"</formula1>
      <formula2>0</formula2>
    </dataValidation>
    <dataValidation type="decimal" allowBlank="1" showInputMessage="1" showErrorMessage="1" promptTitle="Quantity" prompt="Please enter the Quantity for this item. " errorTitle="Invalid Entry" error="Only Numeric Values are allowed. " sqref="F13:F22 D13:D22">
      <formula1>0</formula1>
      <formula2>999999999999999</formula2>
    </dataValidation>
    <dataValidation type="decimal" allowBlank="1" showErrorMessage="1" errorTitle="Invalid Entry" error="Only Numeric Values are allowed. " sqref="A13:A22">
      <formula1>0</formula1>
      <formula2>999999999999999</formula2>
    </dataValidation>
  </dataValidations>
  <printOptions/>
  <pageMargins left="0.35" right="0.24027777777777778" top="0.75" bottom="0.44027777777777777" header="0.5118055555555555" footer="0.5118055555555555"/>
  <pageSetup horizontalDpi="300" verticalDpi="300" orientation="portrait" paperSize="9" scale="48" r:id="rId4"/>
  <colBreaks count="1" manualBreakCount="1">
    <brk id="55" max="65535" man="1"/>
  </colBreaks>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84" t="s">
        <v>45</v>
      </c>
      <c r="F6" s="84"/>
      <c r="G6" s="84"/>
      <c r="H6" s="84"/>
      <c r="I6" s="84"/>
      <c r="J6" s="84"/>
      <c r="K6" s="84"/>
    </row>
    <row r="7" spans="5:11" ht="15">
      <c r="E7" s="85"/>
      <c r="F7" s="85"/>
      <c r="G7" s="85"/>
      <c r="H7" s="85"/>
      <c r="I7" s="85"/>
      <c r="J7" s="85"/>
      <c r="K7" s="85"/>
    </row>
    <row r="8" spans="5:11" ht="15">
      <c r="E8" s="85"/>
      <c r="F8" s="85"/>
      <c r="G8" s="85"/>
      <c r="H8" s="85"/>
      <c r="I8" s="85"/>
      <c r="J8" s="85"/>
      <c r="K8" s="85"/>
    </row>
    <row r="9" spans="5:11" ht="15">
      <c r="E9" s="85"/>
      <c r="F9" s="85"/>
      <c r="G9" s="85"/>
      <c r="H9" s="85"/>
      <c r="I9" s="85"/>
      <c r="J9" s="85"/>
      <c r="K9" s="85"/>
    </row>
    <row r="10" spans="5:11" ht="15">
      <c r="E10" s="85"/>
      <c r="F10" s="85"/>
      <c r="G10" s="85"/>
      <c r="H10" s="85"/>
      <c r="I10" s="85"/>
      <c r="J10" s="85"/>
      <c r="K10" s="85"/>
    </row>
    <row r="11" spans="5:11" ht="15">
      <c r="E11" s="85"/>
      <c r="F11" s="85"/>
      <c r="G11" s="85"/>
      <c r="H11" s="85"/>
      <c r="I11" s="85"/>
      <c r="J11" s="85"/>
      <c r="K11" s="85"/>
    </row>
    <row r="12" spans="5:11" ht="15">
      <c r="E12" s="85"/>
      <c r="F12" s="85"/>
      <c r="G12" s="85"/>
      <c r="H12" s="85"/>
      <c r="I12" s="85"/>
      <c r="J12" s="85"/>
      <c r="K12" s="85"/>
    </row>
    <row r="13" spans="5:11" ht="15">
      <c r="E13" s="85"/>
      <c r="F13" s="85"/>
      <c r="G13" s="85"/>
      <c r="H13" s="85"/>
      <c r="I13" s="85"/>
      <c r="J13" s="85"/>
      <c r="K13" s="85"/>
    </row>
    <row r="14" spans="5:11" ht="15">
      <c r="E14" s="85"/>
      <c r="F14" s="85"/>
      <c r="G14" s="85"/>
      <c r="H14" s="85"/>
      <c r="I14" s="85"/>
      <c r="J14" s="85"/>
      <c r="K14" s="85"/>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IISER</cp:lastModifiedBy>
  <cp:lastPrinted>2020-01-16T12:40:18Z</cp:lastPrinted>
  <dcterms:created xsi:type="dcterms:W3CDTF">2009-01-30T06:42:42Z</dcterms:created>
  <dcterms:modified xsi:type="dcterms:W3CDTF">2023-05-20T07:00:16Z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