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<sst xmlns="http://schemas.openxmlformats.org/spreadsheetml/2006/main" count="175" uniqueCount="76">
  <si>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</si>
  <si>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</si>
  <si>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</si>
  <si>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</si>
  <si>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</si>
  <si>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</si>
  <si>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</si>
  <si>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</si>
  <si>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</si>
  <si>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</si>
  <si>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</si>
  <si>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</si>
  <si>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</si>
  <si>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</si>
  <si>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</si>
  <si>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</si>
  <si>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</si>
  <si>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</si>
  <si>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</si>
  <si>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</si>
  <si>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</si>
  <si>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</si>
  <si>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</si>
  <si>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</si>
  <si>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</si>
  <si>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</si>
  <si>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</si>
  <si>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</si>
  <si>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</si>
  <si>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</si>
  <si>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</si>
  <si>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</si>
  <si>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</si>
  <si>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</si>
  <si>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</si>
  <si>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</si>
  <si>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</si>
  <si>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</si>
  <si>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</si>
  <si>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</si>
  <si>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</si>
  <si>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</si>
  <si>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</si>
  <si>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</si>
  <si>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</si>
  <si>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</si>
  <si>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</si>
  <si>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</si>
  <si>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Units (June to October) with in Five Months</t>
  </si>
  <si>
    <t>item2</t>
  </si>
  <si>
    <t>item3</t>
  </si>
  <si>
    <t>item4</t>
  </si>
  <si>
    <t>Cleaning of 11 TR AHU &amp; outdoor with coil shine chemical all complete</t>
  </si>
  <si>
    <t xml:space="preserve">Pressure testing, leakage detecting with standard procedure and repair of leakages </t>
  </si>
  <si>
    <t>Vaccumizing the entire system as per the standard procedure</t>
  </si>
  <si>
    <t>P/f HP/ LP switch (Make Voltas)</t>
  </si>
  <si>
    <t>Replacement and fixing of AHU motor bearing alongwith greasing</t>
  </si>
  <si>
    <t>P/f V belt for AHU and its alignment</t>
  </si>
  <si>
    <t>Pre filter cleaning with compressor of standard capacity</t>
  </si>
  <si>
    <t>P/f liquid line filter of the system</t>
  </si>
  <si>
    <t xml:space="preserve">Checking and greasing of outdoor motor bearing </t>
  </si>
  <si>
    <t>Full gas R22 charging in 11 TR AHU (10 Kg gas)</t>
  </si>
  <si>
    <t xml:space="preserve">P/f of Single phase preventor </t>
  </si>
  <si>
    <t>P/f of contactor 10 Amp</t>
  </si>
  <si>
    <t>P/f of connector strip 75 amps</t>
  </si>
  <si>
    <t>Job</t>
  </si>
  <si>
    <t>item6</t>
  </si>
  <si>
    <t>item7</t>
  </si>
  <si>
    <t>item8</t>
  </si>
  <si>
    <t>item9</t>
  </si>
  <si>
    <t>item10</t>
  </si>
  <si>
    <t>item11</t>
  </si>
  <si>
    <t>item12</t>
  </si>
  <si>
    <t>item13</t>
  </si>
  <si>
    <t>Contract No:  &lt;IISER/23-24/EE-EO/RFQ-06&gt;</t>
  </si>
  <si>
    <t>Name of Work: &lt;Central unit repair work in common facility area in AB-1 at IISER Mohali&gt;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</si>
</sst>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u val="single"/>
      <sz val="16"/>
      <color indexed="10"/>
      <name val="Arial"/>
      <family val="2"/>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6"/>
      <color indexed="8"/>
      <name val="Times New Roman"/>
      <family val="1"/>
    </font>
    <font>
      <sz val="8"/>
      <name val="Tahoma"/>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6"/>
      <color rgb="FF000000"/>
      <name val="Times New Roman"/>
      <family val="1"/>
    </font>
    <font>
      <b/>
      <u val="single"/>
      <sz val="16"/>
      <color rgb="FFFF0000"/>
      <name val="Arial"/>
      <family val="2"/>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7" applyNumberFormat="1" applyFont="1" applyFill="1" applyBorder="1" applyAlignment="1">
      <alignment vertical="top"/>
      <protection/>
    </xf>
    <xf numFmtId="0" fontId="6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4" borderId="11" xfId="59" applyNumberFormat="1" applyFont="1" applyFill="1" applyBorder="1" applyAlignment="1" applyProtection="1">
      <alignment vertical="center" wrapText="1"/>
      <protection locked="0"/>
    </xf>
    <xf numFmtId="0" fontId="69" fillId="34" borderId="11" xfId="64" applyNumberFormat="1" applyFont="1" applyFill="1" applyBorder="1" applyAlignment="1">
      <alignment horizontal="center" vertical="center"/>
    </xf>
    <xf numFmtId="0" fontId="67"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wrapText="1" readingOrder="1"/>
      <protection/>
    </xf>
    <xf numFmtId="0" fontId="6" fillId="0" borderId="11" xfId="59" applyNumberFormat="1" applyFont="1" applyFill="1" applyBorder="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11" xfId="0" applyFont="1" applyBorder="1" applyAlignment="1">
      <alignment vertical="center" wrapText="1"/>
    </xf>
    <xf numFmtId="0" fontId="73" fillId="0" borderId="11"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9"/>
  <sheetViews>
    <sheetView showGridLines="0" zoomScale="55" zoomScaleNormal="55" zoomScalePageLayoutView="0" workbookViewId="0" topLeftCell="A1">
      <selection activeCell="L13" sqref="L13"/>
    </sheetView>
  </sheetViews>
  <sheetFormatPr defaultColWidth="9.140625" defaultRowHeight="15"/>
  <cols>
    <col min="1" max="1" width="14.28125" style="19" customWidth="1"/>
    <col min="2" max="2" width="45.28125" style="3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3" t="str">
        <f>B2&amp;" BoQ"</f>
        <v>Item Wise BoQ</v>
      </c>
      <c r="B1" s="63"/>
      <c r="C1" s="63"/>
      <c r="D1" s="63"/>
      <c r="E1" s="63"/>
      <c r="F1" s="63"/>
      <c r="G1" s="63"/>
      <c r="H1" s="63"/>
      <c r="I1" s="63"/>
      <c r="J1" s="63"/>
      <c r="K1" s="63"/>
      <c r="L1" s="63"/>
      <c r="O1" s="2"/>
      <c r="P1" s="2"/>
      <c r="Q1" s="3"/>
      <c r="IE1" s="3"/>
      <c r="IF1" s="3"/>
      <c r="IG1" s="3"/>
      <c r="IH1" s="3"/>
      <c r="II1" s="3"/>
    </row>
    <row r="2" spans="1:17" s="1" customFormat="1" ht="25.5" customHeight="1" hidden="1">
      <c r="A2" s="21" t="s">
        <v>3</v>
      </c>
      <c r="B2" s="34" t="s">
        <v>31</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4" t="s">
        <v>33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6"/>
      <c r="IF4" s="6"/>
      <c r="IG4" s="6"/>
      <c r="IH4" s="6"/>
      <c r="II4" s="6"/>
    </row>
    <row r="5" spans="1:243" s="5" customFormat="1" ht="30" customHeight="1">
      <c r="A5" s="64" t="s">
        <v>75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6"/>
      <c r="IF5" s="6"/>
      <c r="IG5" s="6"/>
      <c r="IH5" s="6"/>
      <c r="II5" s="6"/>
    </row>
    <row r="6" spans="1:243" s="5" customFormat="1" ht="30" customHeight="1">
      <c r="A6" s="64" t="s">
        <v>74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6"/>
      <c r="IF6" s="6"/>
      <c r="IG6" s="6"/>
      <c r="IH6" s="6"/>
      <c r="II6" s="6"/>
    </row>
    <row r="7" spans="1:243" s="5" customFormat="1" ht="29.25" customHeight="1" hidden="1">
      <c r="A7" s="66" t="s">
        <v>8</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6"/>
      <c r="IF7" s="6"/>
      <c r="IG7" s="6"/>
      <c r="IH7" s="6"/>
      <c r="II7" s="6"/>
    </row>
    <row r="8" spans="1:243" s="7" customFormat="1" ht="61.5" customHeight="1">
      <c r="A8" s="22" t="s">
        <v>36</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9"/>
      <c r="IE8" s="8"/>
      <c r="IF8" s="8"/>
      <c r="IG8" s="8"/>
      <c r="IH8" s="8"/>
      <c r="II8" s="8"/>
    </row>
    <row r="9" spans="1:243" s="9" customFormat="1" ht="61.5" customHeight="1">
      <c r="A9" s="59" t="s">
        <v>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1"/>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38.75" customHeight="1">
      <c r="A11" s="14" t="s">
        <v>0</v>
      </c>
      <c r="B11" s="37" t="s">
        <v>16</v>
      </c>
      <c r="C11" s="37" t="s">
        <v>1</v>
      </c>
      <c r="D11" s="37" t="s">
        <v>17</v>
      </c>
      <c r="E11" s="37" t="s">
        <v>48</v>
      </c>
      <c r="F11" s="37" t="s">
        <v>43</v>
      </c>
      <c r="G11" s="37"/>
      <c r="H11" s="37"/>
      <c r="I11" s="37" t="s">
        <v>18</v>
      </c>
      <c r="J11" s="37" t="s">
        <v>19</v>
      </c>
      <c r="K11" s="37" t="s">
        <v>20</v>
      </c>
      <c r="L11" s="37" t="s">
        <v>21</v>
      </c>
      <c r="M11" s="38" t="s">
        <v>47</v>
      </c>
      <c r="N11" s="37" t="s">
        <v>44</v>
      </c>
      <c r="O11" s="37" t="s">
        <v>45</v>
      </c>
      <c r="P11" s="37" t="s">
        <v>42</v>
      </c>
      <c r="Q11" s="37" t="s">
        <v>41</v>
      </c>
      <c r="R11" s="37" t="s">
        <v>40</v>
      </c>
      <c r="S11" s="37" t="s">
        <v>39</v>
      </c>
      <c r="T11" s="37" t="s">
        <v>38</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37</v>
      </c>
      <c r="BB11" s="39" t="s">
        <v>46</v>
      </c>
      <c r="BC11" s="40" t="s">
        <v>22</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82.5" customHeight="1">
      <c r="A13" s="27">
        <v>1</v>
      </c>
      <c r="B13" s="71" t="s">
        <v>52</v>
      </c>
      <c r="C13" s="58" t="s">
        <v>23</v>
      </c>
      <c r="D13" s="72">
        <v>1</v>
      </c>
      <c r="E13" s="72" t="s">
        <v>65</v>
      </c>
      <c r="F13" s="33"/>
      <c r="G13" s="30"/>
      <c r="H13" s="30"/>
      <c r="I13" s="28" t="s">
        <v>25</v>
      </c>
      <c r="J13" s="29">
        <f>IF(I13="Less(-)",-1,1)</f>
        <v>1</v>
      </c>
      <c r="K13" s="30" t="s">
        <v>32</v>
      </c>
      <c r="L13" s="30" t="s">
        <v>6</v>
      </c>
      <c r="M13" s="32"/>
      <c r="N13" s="30"/>
      <c r="O13" s="30"/>
      <c r="P13" s="31"/>
      <c r="Q13" s="30"/>
      <c r="R13" s="30"/>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1">
        <f>D13*M13</f>
        <v>0</v>
      </c>
      <c r="BB13" s="42">
        <f>BA13+SUM(N13:AZ13)</f>
        <v>0</v>
      </c>
      <c r="BC13" s="55" t="str">
        <f>SpellNumber(L13,BB13)</f>
        <v>INR Zero Only</v>
      </c>
    </row>
    <row r="14" spans="1:55" ht="75.75" customHeight="1">
      <c r="A14" s="27">
        <v>2</v>
      </c>
      <c r="B14" s="71" t="s">
        <v>53</v>
      </c>
      <c r="C14" s="58" t="s">
        <v>49</v>
      </c>
      <c r="D14" s="72">
        <v>1</v>
      </c>
      <c r="E14" s="72" t="s">
        <v>65</v>
      </c>
      <c r="F14" s="33"/>
      <c r="G14" s="30"/>
      <c r="H14" s="30"/>
      <c r="I14" s="28" t="s">
        <v>25</v>
      </c>
      <c r="J14" s="29">
        <f aca="true" t="shared" si="0" ref="J14:J25">IF(I14="Less(-)",-1,1)</f>
        <v>1</v>
      </c>
      <c r="K14" s="30" t="s">
        <v>32</v>
      </c>
      <c r="L14" s="30" t="s">
        <v>6</v>
      </c>
      <c r="M14" s="32"/>
      <c r="N14" s="30"/>
      <c r="O14" s="30"/>
      <c r="P14" s="31"/>
      <c r="Q14" s="30"/>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41">
        <f aca="true" t="shared" si="1" ref="BA14:BA25">D14*M14</f>
        <v>0</v>
      </c>
      <c r="BB14" s="42">
        <f aca="true" t="shared" si="2" ref="BB14:BB25">BA14+SUM(N14:AZ14)</f>
        <v>0</v>
      </c>
      <c r="BC14" s="55" t="str">
        <f aca="true" t="shared" si="3" ref="BC14:BC25">SpellNumber(L14,BB14)</f>
        <v>INR Zero Only</v>
      </c>
    </row>
    <row r="15" spans="1:55" ht="48" customHeight="1">
      <c r="A15" s="27">
        <v>3</v>
      </c>
      <c r="B15" s="71" t="s">
        <v>54</v>
      </c>
      <c r="C15" s="58" t="s">
        <v>50</v>
      </c>
      <c r="D15" s="72">
        <v>1</v>
      </c>
      <c r="E15" s="72" t="s">
        <v>65</v>
      </c>
      <c r="F15" s="33"/>
      <c r="G15" s="30"/>
      <c r="H15" s="30"/>
      <c r="I15" s="28" t="s">
        <v>25</v>
      </c>
      <c r="J15" s="29">
        <f t="shared" si="0"/>
        <v>1</v>
      </c>
      <c r="K15" s="30" t="s">
        <v>32</v>
      </c>
      <c r="L15" s="30" t="s">
        <v>6</v>
      </c>
      <c r="M15" s="32"/>
      <c r="N15" s="30"/>
      <c r="O15" s="30"/>
      <c r="P15" s="31"/>
      <c r="Q15" s="30"/>
      <c r="R15" s="3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41">
        <f t="shared" si="1"/>
        <v>0</v>
      </c>
      <c r="BB15" s="42">
        <f t="shared" si="2"/>
        <v>0</v>
      </c>
      <c r="BC15" s="55" t="str">
        <f t="shared" si="3"/>
        <v>INR Zero Only</v>
      </c>
    </row>
    <row r="16" spans="1:55" ht="33.75" customHeight="1">
      <c r="A16" s="27">
        <v>4</v>
      </c>
      <c r="B16" s="71" t="s">
        <v>55</v>
      </c>
      <c r="C16" s="58" t="s">
        <v>51</v>
      </c>
      <c r="D16" s="72">
        <v>4</v>
      </c>
      <c r="E16" s="72" t="s">
        <v>24</v>
      </c>
      <c r="F16" s="33"/>
      <c r="G16" s="30"/>
      <c r="H16" s="30"/>
      <c r="I16" s="28" t="s">
        <v>25</v>
      </c>
      <c r="J16" s="29">
        <f t="shared" si="0"/>
        <v>1</v>
      </c>
      <c r="K16" s="30" t="s">
        <v>32</v>
      </c>
      <c r="L16" s="30" t="s">
        <v>6</v>
      </c>
      <c r="M16" s="32"/>
      <c r="N16" s="30"/>
      <c r="O16" s="30"/>
      <c r="P16" s="31"/>
      <c r="Q16" s="30"/>
      <c r="R16" s="30"/>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41">
        <f t="shared" si="1"/>
        <v>0</v>
      </c>
      <c r="BB16" s="42">
        <f t="shared" si="2"/>
        <v>0</v>
      </c>
      <c r="BC16" s="55" t="str">
        <f t="shared" si="3"/>
        <v>INR Zero Only</v>
      </c>
    </row>
    <row r="17" spans="1:55" ht="61.5" customHeight="1">
      <c r="A17" s="27">
        <v>5</v>
      </c>
      <c r="B17" s="71" t="s">
        <v>56</v>
      </c>
      <c r="C17" s="58" t="s">
        <v>27</v>
      </c>
      <c r="D17" s="72">
        <v>2</v>
      </c>
      <c r="E17" s="72" t="s">
        <v>24</v>
      </c>
      <c r="F17" s="33"/>
      <c r="G17" s="30"/>
      <c r="H17" s="30"/>
      <c r="I17" s="28" t="s">
        <v>25</v>
      </c>
      <c r="J17" s="29">
        <f t="shared" si="0"/>
        <v>1</v>
      </c>
      <c r="K17" s="30" t="s">
        <v>32</v>
      </c>
      <c r="L17" s="30" t="s">
        <v>6</v>
      </c>
      <c r="M17" s="32"/>
      <c r="N17" s="30"/>
      <c r="O17" s="30"/>
      <c r="P17" s="31"/>
      <c r="Q17" s="30"/>
      <c r="R17" s="30"/>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1">
        <f t="shared" si="1"/>
        <v>0</v>
      </c>
      <c r="BB17" s="42">
        <f t="shared" si="2"/>
        <v>0</v>
      </c>
      <c r="BC17" s="55" t="str">
        <f t="shared" si="3"/>
        <v>INR Zero Only</v>
      </c>
    </row>
    <row r="18" spans="1:55" ht="45" customHeight="1">
      <c r="A18" s="27">
        <v>6</v>
      </c>
      <c r="B18" s="71" t="s">
        <v>57</v>
      </c>
      <c r="C18" s="58" t="s">
        <v>66</v>
      </c>
      <c r="D18" s="72">
        <v>1</v>
      </c>
      <c r="E18" s="72" t="s">
        <v>24</v>
      </c>
      <c r="F18" s="33"/>
      <c r="G18" s="30"/>
      <c r="H18" s="30"/>
      <c r="I18" s="28" t="s">
        <v>25</v>
      </c>
      <c r="J18" s="29">
        <f t="shared" si="0"/>
        <v>1</v>
      </c>
      <c r="K18" s="30" t="s">
        <v>32</v>
      </c>
      <c r="L18" s="30" t="s">
        <v>6</v>
      </c>
      <c r="M18" s="32"/>
      <c r="N18" s="30"/>
      <c r="O18" s="30"/>
      <c r="P18" s="31"/>
      <c r="Q18" s="30"/>
      <c r="R18" s="30"/>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1">
        <f t="shared" si="1"/>
        <v>0</v>
      </c>
      <c r="BB18" s="42">
        <f t="shared" si="2"/>
        <v>0</v>
      </c>
      <c r="BC18" s="55" t="str">
        <f t="shared" si="3"/>
        <v>INR Zero Only</v>
      </c>
    </row>
    <row r="19" spans="1:55" ht="56.25" customHeight="1">
      <c r="A19" s="27">
        <v>7</v>
      </c>
      <c r="B19" s="71" t="s">
        <v>58</v>
      </c>
      <c r="C19" s="58" t="s">
        <v>67</v>
      </c>
      <c r="D19" s="72">
        <v>1</v>
      </c>
      <c r="E19" s="72" t="s">
        <v>24</v>
      </c>
      <c r="F19" s="33"/>
      <c r="G19" s="30"/>
      <c r="H19" s="30"/>
      <c r="I19" s="28" t="s">
        <v>25</v>
      </c>
      <c r="J19" s="29">
        <f t="shared" si="0"/>
        <v>1</v>
      </c>
      <c r="K19" s="30" t="s">
        <v>32</v>
      </c>
      <c r="L19" s="30" t="s">
        <v>6</v>
      </c>
      <c r="M19" s="32"/>
      <c r="N19" s="30"/>
      <c r="O19" s="30"/>
      <c r="P19" s="31"/>
      <c r="Q19" s="30"/>
      <c r="R19" s="30"/>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1">
        <f t="shared" si="1"/>
        <v>0</v>
      </c>
      <c r="BB19" s="42">
        <f t="shared" si="2"/>
        <v>0</v>
      </c>
      <c r="BC19" s="55" t="str">
        <f t="shared" si="3"/>
        <v>INR Zero Only</v>
      </c>
    </row>
    <row r="20" spans="1:55" ht="40.5" customHeight="1">
      <c r="A20" s="27">
        <v>8</v>
      </c>
      <c r="B20" s="71" t="s">
        <v>59</v>
      </c>
      <c r="C20" s="58" t="s">
        <v>68</v>
      </c>
      <c r="D20" s="72">
        <v>1</v>
      </c>
      <c r="E20" s="72" t="s">
        <v>65</v>
      </c>
      <c r="F20" s="33"/>
      <c r="G20" s="30"/>
      <c r="H20" s="30"/>
      <c r="I20" s="28" t="s">
        <v>25</v>
      </c>
      <c r="J20" s="29">
        <f t="shared" si="0"/>
        <v>1</v>
      </c>
      <c r="K20" s="30" t="s">
        <v>32</v>
      </c>
      <c r="L20" s="30" t="s">
        <v>6</v>
      </c>
      <c r="M20" s="32"/>
      <c r="N20" s="30"/>
      <c r="O20" s="30"/>
      <c r="P20" s="31"/>
      <c r="Q20" s="30"/>
      <c r="R20" s="30"/>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41">
        <f t="shared" si="1"/>
        <v>0</v>
      </c>
      <c r="BB20" s="42">
        <f t="shared" si="2"/>
        <v>0</v>
      </c>
      <c r="BC20" s="55" t="str">
        <f t="shared" si="3"/>
        <v>INR Zero Only</v>
      </c>
    </row>
    <row r="21" spans="1:55" ht="43.5" customHeight="1">
      <c r="A21" s="27">
        <v>9</v>
      </c>
      <c r="B21" s="71" t="s">
        <v>60</v>
      </c>
      <c r="C21" s="58" t="s">
        <v>69</v>
      </c>
      <c r="D21" s="72">
        <v>4</v>
      </c>
      <c r="E21" s="72" t="s">
        <v>24</v>
      </c>
      <c r="F21" s="33"/>
      <c r="G21" s="30"/>
      <c r="H21" s="30"/>
      <c r="I21" s="28" t="s">
        <v>25</v>
      </c>
      <c r="J21" s="29">
        <f t="shared" si="0"/>
        <v>1</v>
      </c>
      <c r="K21" s="30" t="s">
        <v>32</v>
      </c>
      <c r="L21" s="30" t="s">
        <v>6</v>
      </c>
      <c r="M21" s="32"/>
      <c r="N21" s="30"/>
      <c r="O21" s="30"/>
      <c r="P21" s="31"/>
      <c r="Q21" s="30"/>
      <c r="R21" s="30"/>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1">
        <f t="shared" si="1"/>
        <v>0</v>
      </c>
      <c r="BB21" s="42">
        <f t="shared" si="2"/>
        <v>0</v>
      </c>
      <c r="BC21" s="55" t="str">
        <f t="shared" si="3"/>
        <v>INR Zero Only</v>
      </c>
    </row>
    <row r="22" spans="1:55" ht="49.5" customHeight="1">
      <c r="A22" s="27">
        <v>10</v>
      </c>
      <c r="B22" s="71" t="s">
        <v>61</v>
      </c>
      <c r="C22" s="58" t="s">
        <v>70</v>
      </c>
      <c r="D22" s="72">
        <v>1</v>
      </c>
      <c r="E22" s="72" t="s">
        <v>65</v>
      </c>
      <c r="F22" s="33"/>
      <c r="G22" s="30"/>
      <c r="H22" s="30"/>
      <c r="I22" s="28" t="s">
        <v>25</v>
      </c>
      <c r="J22" s="29">
        <f t="shared" si="0"/>
        <v>1</v>
      </c>
      <c r="K22" s="30" t="s">
        <v>32</v>
      </c>
      <c r="L22" s="30" t="s">
        <v>6</v>
      </c>
      <c r="M22" s="32"/>
      <c r="N22" s="30"/>
      <c r="O22" s="30"/>
      <c r="P22" s="31"/>
      <c r="Q22" s="30"/>
      <c r="R22" s="30"/>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1">
        <f t="shared" si="1"/>
        <v>0</v>
      </c>
      <c r="BB22" s="42">
        <f t="shared" si="2"/>
        <v>0</v>
      </c>
      <c r="BC22" s="55" t="str">
        <f t="shared" si="3"/>
        <v>INR Zero Only</v>
      </c>
    </row>
    <row r="23" spans="1:55" ht="27" customHeight="1">
      <c r="A23" s="27">
        <v>11</v>
      </c>
      <c r="B23" s="71" t="s">
        <v>62</v>
      </c>
      <c r="C23" s="58" t="s">
        <v>71</v>
      </c>
      <c r="D23" s="72">
        <v>2</v>
      </c>
      <c r="E23" s="72" t="s">
        <v>24</v>
      </c>
      <c r="F23" s="33"/>
      <c r="G23" s="30"/>
      <c r="H23" s="30"/>
      <c r="I23" s="28" t="s">
        <v>25</v>
      </c>
      <c r="J23" s="29">
        <f t="shared" si="0"/>
        <v>1</v>
      </c>
      <c r="K23" s="30" t="s">
        <v>32</v>
      </c>
      <c r="L23" s="30" t="s">
        <v>6</v>
      </c>
      <c r="M23" s="32"/>
      <c r="N23" s="30"/>
      <c r="O23" s="30"/>
      <c r="P23" s="31"/>
      <c r="Q23" s="30"/>
      <c r="R23" s="30"/>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41">
        <f t="shared" si="1"/>
        <v>0</v>
      </c>
      <c r="BB23" s="42">
        <f t="shared" si="2"/>
        <v>0</v>
      </c>
      <c r="BC23" s="55" t="str">
        <f t="shared" si="3"/>
        <v>INR Zero Only</v>
      </c>
    </row>
    <row r="24" spans="1:55" ht="36.75" customHeight="1">
      <c r="A24" s="27">
        <v>12</v>
      </c>
      <c r="B24" s="71" t="s">
        <v>63</v>
      </c>
      <c r="C24" s="58" t="s">
        <v>72</v>
      </c>
      <c r="D24" s="72">
        <v>2</v>
      </c>
      <c r="E24" s="72" t="s">
        <v>24</v>
      </c>
      <c r="F24" s="33"/>
      <c r="G24" s="30"/>
      <c r="H24" s="30"/>
      <c r="I24" s="28" t="s">
        <v>25</v>
      </c>
      <c r="J24" s="29">
        <f t="shared" si="0"/>
        <v>1</v>
      </c>
      <c r="K24" s="30" t="s">
        <v>32</v>
      </c>
      <c r="L24" s="30" t="s">
        <v>6</v>
      </c>
      <c r="M24" s="32"/>
      <c r="N24" s="30"/>
      <c r="O24" s="30"/>
      <c r="P24" s="31"/>
      <c r="Q24" s="30"/>
      <c r="R24" s="30"/>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1">
        <f t="shared" si="1"/>
        <v>0</v>
      </c>
      <c r="BB24" s="42">
        <f t="shared" si="2"/>
        <v>0</v>
      </c>
      <c r="BC24" s="55" t="str">
        <f t="shared" si="3"/>
        <v>INR Zero Only</v>
      </c>
    </row>
    <row r="25" spans="1:55" ht="42" customHeight="1">
      <c r="A25" s="27">
        <v>13</v>
      </c>
      <c r="B25" s="71" t="s">
        <v>64</v>
      </c>
      <c r="C25" s="58" t="s">
        <v>73</v>
      </c>
      <c r="D25" s="72">
        <v>1</v>
      </c>
      <c r="E25" s="72" t="s">
        <v>24</v>
      </c>
      <c r="F25" s="33"/>
      <c r="G25" s="30"/>
      <c r="H25" s="30"/>
      <c r="I25" s="28" t="s">
        <v>25</v>
      </c>
      <c r="J25" s="29">
        <f t="shared" si="0"/>
        <v>1</v>
      </c>
      <c r="K25" s="30" t="s">
        <v>32</v>
      </c>
      <c r="L25" s="30" t="s">
        <v>6</v>
      </c>
      <c r="M25" s="32"/>
      <c r="N25" s="30"/>
      <c r="O25" s="30"/>
      <c r="P25" s="31"/>
      <c r="Q25" s="30"/>
      <c r="R25" s="30"/>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1">
        <f t="shared" si="1"/>
        <v>0</v>
      </c>
      <c r="BB25" s="42">
        <f t="shared" si="2"/>
        <v>0</v>
      </c>
      <c r="BC25" s="55" t="str">
        <f t="shared" si="3"/>
        <v>INR Zero Only</v>
      </c>
    </row>
    <row r="26" spans="1:243" s="15" customFormat="1" ht="24.75" customHeight="1">
      <c r="A26" s="24" t="s">
        <v>28</v>
      </c>
      <c r="B26" s="24"/>
      <c r="C26" s="28"/>
      <c r="D26" s="28"/>
      <c r="E26" s="28"/>
      <c r="F26" s="28"/>
      <c r="G26" s="28"/>
      <c r="H26" s="56"/>
      <c r="I26" s="56"/>
      <c r="J26" s="56"/>
      <c r="K26" s="56"/>
      <c r="L26" s="28"/>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57">
        <f>SUM(BA13:BA25)</f>
        <v>0</v>
      </c>
      <c r="BB26" s="57">
        <f>SUM(BB13:BB25)</f>
        <v>0</v>
      </c>
      <c r="BC26" s="55" t="str">
        <f>SpellNumber($E$2,BB26)</f>
        <v>INR Zero Only</v>
      </c>
      <c r="IE26" s="16">
        <v>4</v>
      </c>
      <c r="IF26" s="16" t="s">
        <v>26</v>
      </c>
      <c r="IG26" s="16" t="s">
        <v>27</v>
      </c>
      <c r="IH26" s="16">
        <v>10</v>
      </c>
      <c r="II26" s="16" t="s">
        <v>24</v>
      </c>
    </row>
    <row r="27" spans="1:243" s="17" customFormat="1" ht="54.75" customHeight="1" hidden="1">
      <c r="A27" s="24" t="s">
        <v>35</v>
      </c>
      <c r="B27" s="24"/>
      <c r="C27" s="44"/>
      <c r="D27" s="45"/>
      <c r="E27" s="46" t="s">
        <v>29</v>
      </c>
      <c r="F27" s="47"/>
      <c r="G27" s="48"/>
      <c r="H27" s="49"/>
      <c r="I27" s="49"/>
      <c r="J27" s="49"/>
      <c r="K27" s="50"/>
      <c r="L27" s="51"/>
      <c r="M27" s="52" t="s">
        <v>30</v>
      </c>
      <c r="N27" s="49"/>
      <c r="O27" s="43"/>
      <c r="P27" s="43"/>
      <c r="Q27" s="43"/>
      <c r="R27" s="43"/>
      <c r="S27" s="43"/>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3">
        <f>IF(ISBLANK(F27),0,IF(E27="Excess (+)",ROUND(BA26+(BA26*F27),2),IF(E27="Less (-)",ROUND(BA26+(BA26*F27*(-1)),2),0)))</f>
        <v>0</v>
      </c>
      <c r="BB27" s="54">
        <f>ROUND(BA27,0)</f>
        <v>0</v>
      </c>
      <c r="BC27" s="23" t="str">
        <f>SpellNumber(L27,BB27)</f>
        <v> Zero Only</v>
      </c>
      <c r="IE27" s="18"/>
      <c r="IF27" s="18"/>
      <c r="IG27" s="18"/>
      <c r="IH27" s="18"/>
      <c r="II27" s="18"/>
    </row>
    <row r="28" spans="1:243" s="17" customFormat="1" ht="43.5" customHeight="1">
      <c r="A28" s="24" t="s">
        <v>34</v>
      </c>
      <c r="B28" s="24"/>
      <c r="C28" s="62" t="str">
        <f>SpellNumber($E$2,BB26)</f>
        <v>INR Zero Only</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IE28" s="18"/>
      <c r="IF28" s="18"/>
      <c r="IG28" s="18"/>
      <c r="IH28" s="18"/>
      <c r="II28" s="18"/>
    </row>
    <row r="29" spans="2:243" s="12" customFormat="1" ht="15">
      <c r="B29" s="15"/>
      <c r="C29" s="19"/>
      <c r="D29" s="19"/>
      <c r="E29" s="19"/>
      <c r="F29" s="19"/>
      <c r="G29" s="19"/>
      <c r="H29" s="19"/>
      <c r="I29" s="19"/>
      <c r="J29" s="19"/>
      <c r="K29" s="19"/>
      <c r="L29" s="19"/>
      <c r="M29" s="19"/>
      <c r="O29" s="19"/>
      <c r="BA29" s="19"/>
      <c r="BC29" s="19"/>
      <c r="IE29" s="13"/>
      <c r="IF29" s="13"/>
      <c r="IG29" s="13"/>
      <c r="IH29" s="13"/>
      <c r="II29" s="13"/>
    </row>
  </sheetData>
  <sheetProtection password="E491" sheet="1" selectLockedCells="1"/>
  <mergeCells count="8">
    <mergeCell ref="A9:BC9"/>
    <mergeCell ref="C28:BC2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promptTitle="Rate Entry" prompt="Please enter VAT charges in Rupees for this item. " errorTitle="Invaid Entry" error="Only Numeric Values are allowed. " sqref="M13:M2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list" allowBlank="1" showInputMessage="1" showErrorMessage="1" sqref="L13:L25">
      <formula1>"INR"</formula1>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dataValidation type="list" allowBlank="1" showInputMessage="1" showErrorMessage="1" sqref="K13:K25">
      <formula1>"Partial Conversion, Full Conversion"</formula1>
    </dataValidation>
    <dataValidation allowBlank="1" showInputMessage="1" showErrorMessage="1" promptTitle="Itemcode/Make" prompt="Please enter text" sqref="C13:C25"/>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2</v>
      </c>
      <c r="F6" s="70"/>
      <c r="G6" s="70"/>
      <c r="H6" s="70"/>
      <c r="I6" s="70"/>
      <c r="J6" s="70"/>
      <c r="K6" s="70"/>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2023-05-18T12:38:19Z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