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<sst xmlns="http://schemas.openxmlformats.org/spreadsheetml/2006/main" count="156" uniqueCount="74">
  <si>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</si>
  <si>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</si>
  <si>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</si>
  <si>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</si>
  <si>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</si>
  <si>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</si>
  <si>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</si>
  <si>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</si>
  <si>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</si>
  <si>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</si>
  <si>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</si>
  <si>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</si>
  <si>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</si>
  <si>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</si>
  <si>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</si>
  <si>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</si>
  <si>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</si>
  <si>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</si>
  <si>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</si>
  <si>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</si>
  <si>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</si>
  <si>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</si>
  <si>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</si>
  <si>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</si>
  <si>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</si>
  <si>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</si>
  <si>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</si>
  <si>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</si>
  <si>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</si>
  <si>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</si>
  <si>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</si>
  <si>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</si>
  <si>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</si>
  <si>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</si>
  <si>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</si>
  <si>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</si>
  <si>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</si>
  <si>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</si>
  <si>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</si>
  <si>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</si>
  <si>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</si>
  <si>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</si>
  <si>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</si>
  <si>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</si>
  <si>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</si>
  <si>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</si>
  <si>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</si>
  <si>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</si>
  <si>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AMC for Solar water heating system of Hostel 5 &amp; 7, each having 6 tanks of 1000ltrs each. (6tanks x 1000ltrs x 2Hostels)</t>
  </si>
  <si>
    <t>Ltr</t>
  </si>
  <si>
    <t>Consumables parts (from Sl. No. 4.1 to 4.6) etc to be used during Solar Water Heating System AMC on Need basis</t>
  </si>
  <si>
    <t>Cladding 100mm rockool, 24 gauge  aluminium sheet</t>
  </si>
  <si>
    <t>item4</t>
  </si>
  <si>
    <t>item6</t>
  </si>
  <si>
    <t>item7</t>
  </si>
  <si>
    <t>item8</t>
  </si>
  <si>
    <t>Name of Work: &lt;  AMC of gassing / degassing station at IISER Mohali &gt;</t>
  </si>
  <si>
    <t>Contract No:  &lt;IISER/EE-EO/23-24/AMC-02&gt;</t>
  </si>
  <si>
    <t>nos</t>
  </si>
  <si>
    <t>Manifold gassing/degassing platform Body with SS-316L, 3/16” thick plate, Dimensions: 3x2 ft</t>
  </si>
  <si>
    <t>Toggle valves (on/off)  Material SS-316L; Supplied with tube adapter hose barb</t>
  </si>
  <si>
    <t>Solenoid valves (#2) Make: Spectron, Swagelok, Aptech, Parker</t>
  </si>
  <si>
    <t>Control panel (for gassing-degassing OR overpressure-vacuum cycles)Gassing - degassing for 20-25 cycles 
Max. overpressure 0.5-1 bar</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</si>
  <si>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</si>
  <si>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</si>
  <si>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</si>
  <si>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</si>
  <si>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INCLUSIVE WITH </t>
    </r>
    <r>
      <rPr>
        <b/>
        <sz val="14"/>
        <color indexed="10"/>
        <rFont val="Times New Roman"/>
        <family val="1"/>
      </rPr>
      <t>GST</t>
    </r>
    <r>
      <rPr>
        <b/>
        <sz val="14"/>
        <rFont val="Times New Roman"/>
        <family val="1"/>
      </rPr>
      <t xml:space="preserve">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</si>
  <si>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r>
      <t>Dual or two-stage pressure regulators of make Aptech for gas cylinders Body with stainless steel SS-316L, Pressure gauge at primary and secondary side for N2, CO2, and N2:CO2 mixture (80:20) gas lines supplied with dust frit at inlet bull-eye connector. Primary gauge: 0-280 kg/cm</t>
    </r>
    <r>
      <rPr>
        <vertAlign val="superscript"/>
        <sz val="14"/>
        <rFont val="Times New Roman"/>
        <family val="1"/>
      </rPr>
      <t>2</t>
    </r>
    <r>
      <rPr>
        <sz val="14"/>
        <rFont val="Times New Roman"/>
        <family val="1"/>
      </rPr>
      <t>, secondary gauge: 0-12 kg/cm</t>
    </r>
    <r>
      <rPr>
        <vertAlign val="superscript"/>
        <sz val="14"/>
        <rFont val="Times New Roman"/>
        <family val="1"/>
      </rPr>
      <t xml:space="preserve">2                          </t>
    </r>
  </si>
  <si>
    <r>
      <t>One-stage pressure regulator  Body with SS-316L, Pressure regulator for N2 (#2), CO2 (1), N2:CO2 mixture (80:20) (#2) and N2:CO2:H2 mixture (#1) gas lines with appropriate end fittings, Gauge: 0-12 kg/cm</t>
    </r>
    <r>
      <rPr>
        <vertAlign val="superscript"/>
        <sz val="14"/>
        <rFont val="Times New Roman"/>
        <family val="1"/>
      </rPr>
      <t xml:space="preserve">2
</t>
    </r>
    <r>
      <rPr>
        <sz val="14"/>
        <rFont val="Times New Roman"/>
        <family val="1"/>
      </rPr>
      <t>For N2 and N2:CO2 regulators, additional outlet with on/off valve Make: AES, Spectron, Air Liquide, Tescom, Aptech</t>
    </r>
  </si>
  <si>
    <r>
      <t>Pressure gauge Body with SS-316L, Gauge: 0-12 kg/cm</t>
    </r>
    <r>
      <rPr>
        <vertAlign val="superscript"/>
        <sz val="14"/>
        <rFont val="Times New Roman"/>
        <family val="1"/>
      </rPr>
      <t xml:space="preserve">2
</t>
    </r>
    <r>
      <rPr>
        <sz val="14"/>
        <rFont val="Times New Roman"/>
        <family val="1"/>
      </rPr>
      <t>Make: AES, Tescom, Spectron</t>
    </r>
  </si>
  <si>
    <t>Job</t>
  </si>
  <si>
    <t>Consumables parts (Projected requirement for 1 year only)</t>
  </si>
  <si>
    <t>AMC of Gassing/degassing System attached as per Annx-A in NIT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</si>
</sst>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s>
  <fonts count="56">
    <font>
      <sz val="11"/>
      <color indexed="8"/>
      <name val="Calibri"/>
      <family val="2"/>
    </font>
    <font>
      <sz val="10"/>
      <name val="Arial"/>
      <family val="0"/>
    </font>
    <font>
      <b/>
      <sz val="9"/>
      <color indexed="8"/>
      <name val="Tahoma"/>
      <family val="2"/>
    </font>
    <font>
      <sz val="9"/>
      <color indexed="8"/>
      <name val="Tahoma"/>
      <family val="2"/>
    </font>
    <font>
      <b/>
      <sz val="16"/>
      <color indexed="8"/>
      <name val="Calibri"/>
      <family val="2"/>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8"/>
      <name val="Times New Roman"/>
      <family val="1"/>
    </font>
    <font>
      <vertAlign val="superscript"/>
      <sz val="14"/>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3">
    <xf numFmtId="0" fontId="0" fillId="0" borderId="0" xfId="0" applyAlignment="1">
      <alignment/>
    </xf>
    <xf numFmtId="0" fontId="8" fillId="0" borderId="0" xfId="55" applyNumberFormat="1" applyFont="1" applyFill="1" applyBorder="1" applyAlignment="1">
      <alignment vertical="center"/>
      <protection/>
    </xf>
    <xf numFmtId="0" fontId="9" fillId="0" borderId="0" xfId="55" applyNumberFormat="1" applyFont="1" applyFill="1" applyBorder="1" applyAlignment="1" applyProtection="1">
      <alignment vertical="center"/>
      <protection locked="0"/>
    </xf>
    <xf numFmtId="0" fontId="9" fillId="0" borderId="0" xfId="55" applyNumberFormat="1" applyFont="1" applyFill="1" applyBorder="1" applyAlignment="1">
      <alignment vertical="center"/>
      <protection/>
    </xf>
    <xf numFmtId="0" fontId="10" fillId="0" borderId="0" xfId="59" applyNumberFormat="1" applyFont="1" applyFill="1" applyBorder="1" applyAlignment="1" applyProtection="1">
      <alignment horizontal="center" vertical="center"/>
      <protection/>
    </xf>
    <xf numFmtId="0" fontId="10" fillId="0" borderId="0" xfId="59" applyNumberFormat="1" applyFont="1" applyFill="1" applyBorder="1" applyAlignment="1" applyProtection="1">
      <alignment horizontal="center" vertical="top"/>
      <protection/>
    </xf>
    <xf numFmtId="0" fontId="11" fillId="0" borderId="0" xfId="55" applyNumberFormat="1" applyFont="1" applyFill="1" applyBorder="1" applyAlignment="1">
      <alignment vertical="center"/>
      <protection/>
    </xf>
    <xf numFmtId="0" fontId="8" fillId="0" borderId="0" xfId="55" applyNumberFormat="1" applyFont="1" applyFill="1" applyBorder="1" applyAlignment="1">
      <alignment vertical="top"/>
      <protection/>
    </xf>
    <xf numFmtId="0" fontId="13" fillId="0" borderId="0" xfId="55" applyNumberFormat="1" applyFont="1" applyFill="1" applyBorder="1" applyAlignment="1">
      <alignment horizontal="left"/>
      <protection/>
    </xf>
    <xf numFmtId="0" fontId="14" fillId="0" borderId="0" xfId="55" applyNumberFormat="1" applyFont="1" applyFill="1" applyBorder="1" applyAlignment="1">
      <alignment horizontal="left"/>
      <protection/>
    </xf>
    <xf numFmtId="0" fontId="8" fillId="0" borderId="0" xfId="55" applyNumberFormat="1" applyFont="1" applyFill="1" applyAlignment="1" applyProtection="1">
      <alignment vertical="center"/>
      <protection locked="0"/>
    </xf>
    <xf numFmtId="0" fontId="9" fillId="0" borderId="0" xfId="55" applyNumberFormat="1" applyFont="1" applyFill="1" applyAlignment="1" applyProtection="1">
      <alignment vertical="center"/>
      <protection locked="0"/>
    </xf>
    <xf numFmtId="0" fontId="8" fillId="0" borderId="0" xfId="55" applyNumberFormat="1" applyFont="1" applyFill="1" applyAlignment="1">
      <alignment vertical="center"/>
      <protection/>
    </xf>
    <xf numFmtId="0" fontId="9" fillId="0" borderId="0" xfId="55" applyNumberFormat="1" applyFont="1" applyFill="1" applyAlignment="1">
      <alignment vertical="center"/>
      <protection/>
    </xf>
    <xf numFmtId="0" fontId="8" fillId="0" borderId="0" xfId="55" applyNumberFormat="1" applyFont="1" applyFill="1">
      <alignment/>
      <protection/>
    </xf>
    <xf numFmtId="0" fontId="9" fillId="0" borderId="0" xfId="55" applyNumberFormat="1" applyFont="1" applyFill="1">
      <alignment/>
      <protection/>
    </xf>
    <xf numFmtId="0" fontId="8" fillId="0" borderId="0" xfId="55" applyNumberFormat="1" applyFont="1" applyFill="1" applyAlignment="1">
      <alignment vertical="top"/>
      <protection/>
    </xf>
    <xf numFmtId="0" fontId="9" fillId="0" borderId="0" xfId="55" applyNumberFormat="1" applyFont="1" applyFill="1" applyAlignment="1">
      <alignment vertical="top"/>
      <protection/>
    </xf>
    <xf numFmtId="0" fontId="8" fillId="0" borderId="10" xfId="59" applyNumberFormat="1" applyFont="1" applyFill="1" applyBorder="1" applyAlignment="1">
      <alignment horizontal="center" vertical="center"/>
      <protection/>
    </xf>
    <xf numFmtId="2"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1" fillId="0" borderId="10" xfId="59" applyNumberFormat="1" applyFont="1" applyFill="1" applyBorder="1" applyAlignment="1">
      <alignment horizontal="left" vertical="top"/>
      <protection/>
    </xf>
    <xf numFmtId="0" fontId="20" fillId="33" borderId="10" xfId="65" applyNumberFormat="1" applyFont="1" applyFill="1" applyBorder="1" applyAlignment="1" applyProtection="1">
      <alignment horizontal="center" vertical="center"/>
      <protection/>
    </xf>
    <xf numFmtId="0" fontId="8" fillId="0" borderId="0" xfId="55" applyNumberFormat="1" applyFont="1" applyFill="1" applyAlignment="1" applyProtection="1">
      <alignment vertical="top"/>
      <protection/>
    </xf>
    <xf numFmtId="0" fontId="9" fillId="0" borderId="0" xfId="55" applyNumberFormat="1" applyFont="1" applyFill="1" applyAlignment="1" applyProtection="1">
      <alignment vertical="top"/>
      <protection/>
    </xf>
    <xf numFmtId="0" fontId="17" fillId="0" borderId="0" xfId="55" applyNumberFormat="1" applyFont="1" applyFill="1">
      <alignment/>
      <protection/>
    </xf>
    <xf numFmtId="0" fontId="17" fillId="0" borderId="0" xfId="55" applyNumberFormat="1" applyFont="1" applyFill="1" applyAlignment="1">
      <alignment vertical="top"/>
      <protection/>
    </xf>
    <xf numFmtId="0" fontId="8" fillId="0" borderId="0" xfId="59" applyNumberFormat="1" applyFont="1" applyFill="1">
      <alignment/>
      <protection/>
    </xf>
    <xf numFmtId="0" fontId="8" fillId="0" borderId="10" xfId="0" applyFont="1" applyBorder="1" applyAlignment="1">
      <alignment horizontal="left" vertical="top" wrapText="1"/>
    </xf>
    <xf numFmtId="0" fontId="17" fillId="0" borderId="10" xfId="59" applyNumberFormat="1" applyFont="1" applyFill="1" applyBorder="1" applyAlignment="1">
      <alignment horizontal="center" vertical="center" wrapText="1"/>
      <protection/>
    </xf>
    <xf numFmtId="0" fontId="5" fillId="0" borderId="10" xfId="59"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0" fontId="5" fillId="0" borderId="10" xfId="59" applyNumberFormat="1" applyFont="1" applyFill="1" applyBorder="1" applyAlignment="1" applyProtection="1">
      <alignment horizontal="center" vertical="center" wrapText="1"/>
      <protection/>
    </xf>
    <xf numFmtId="0" fontId="54" fillId="0" borderId="10" xfId="0" applyFont="1" applyFill="1" applyBorder="1" applyAlignment="1">
      <alignment horizontal="center" vertical="center"/>
    </xf>
    <xf numFmtId="2" fontId="8" fillId="0" borderId="10" xfId="59" applyNumberFormat="1" applyFont="1" applyFill="1" applyBorder="1" applyAlignment="1">
      <alignment horizontal="center" vertical="center"/>
      <protection/>
    </xf>
    <xf numFmtId="2" fontId="11" fillId="0" borderId="10" xfId="55" applyNumberFormat="1" applyFont="1" applyFill="1" applyBorder="1" applyAlignment="1" applyProtection="1">
      <alignment horizontal="center" vertical="center"/>
      <protection locked="0"/>
    </xf>
    <xf numFmtId="2" fontId="8" fillId="0" borderId="10" xfId="55" applyNumberFormat="1" applyFont="1" applyFill="1" applyBorder="1" applyAlignment="1">
      <alignment horizontal="center" vertical="center"/>
      <protection/>
    </xf>
    <xf numFmtId="2" fontId="11" fillId="33" borderId="10" xfId="55" applyNumberFormat="1" applyFont="1" applyFill="1" applyBorder="1" applyAlignment="1" applyProtection="1">
      <alignment horizontal="center" vertical="center"/>
      <protection locked="0"/>
    </xf>
    <xf numFmtId="2" fontId="11" fillId="0" borderId="10" xfId="55" applyNumberFormat="1" applyFont="1" applyFill="1" applyBorder="1" applyAlignment="1" applyProtection="1">
      <alignment horizontal="center" vertical="center" wrapText="1"/>
      <protection locked="0"/>
    </xf>
    <xf numFmtId="2" fontId="11" fillId="0" borderId="10" xfId="55" applyNumberFormat="1" applyFont="1" applyFill="1" applyBorder="1" applyAlignment="1">
      <alignment horizontal="center" vertical="center" wrapText="1"/>
      <protection/>
    </xf>
    <xf numFmtId="2" fontId="11" fillId="0" borderId="10" xfId="59" applyNumberFormat="1" applyFont="1" applyFill="1" applyBorder="1" applyAlignment="1">
      <alignment horizontal="center" vertical="center"/>
      <protection/>
    </xf>
    <xf numFmtId="0" fontId="8" fillId="0"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protection/>
    </xf>
    <xf numFmtId="0" fontId="8" fillId="0" borderId="10" xfId="55" applyNumberFormat="1" applyFont="1" applyFill="1" applyBorder="1" applyAlignment="1">
      <alignment horizontal="center" vertical="center"/>
      <protection/>
    </xf>
    <xf numFmtId="2" fontId="5" fillId="0" borderId="10" xfId="59" applyNumberFormat="1" applyFont="1" applyFill="1" applyBorder="1" applyAlignment="1">
      <alignment horizontal="center" vertical="center"/>
      <protection/>
    </xf>
    <xf numFmtId="0" fontId="19" fillId="0" borderId="10" xfId="55" applyNumberFormat="1" applyFont="1" applyFill="1" applyBorder="1" applyAlignment="1" applyProtection="1">
      <alignment horizontal="center" vertical="center"/>
      <protection/>
    </xf>
    <xf numFmtId="0" fontId="20" fillId="33" borderId="10" xfId="59" applyNumberFormat="1" applyFont="1" applyFill="1" applyBorder="1" applyAlignment="1" applyProtection="1">
      <alignment horizontal="center" vertical="center" wrapText="1"/>
      <protection locked="0"/>
    </xf>
    <xf numFmtId="0" fontId="19" fillId="0" borderId="10" xfId="59" applyNumberFormat="1" applyFont="1" applyFill="1" applyBorder="1" applyAlignment="1">
      <alignment horizontal="center" vertical="center"/>
      <protection/>
    </xf>
    <xf numFmtId="0" fontId="8" fillId="0" borderId="10" xfId="55" applyNumberFormat="1" applyFont="1" applyFill="1" applyBorder="1" applyAlignment="1" applyProtection="1">
      <alignment horizontal="center" vertical="center"/>
      <protection/>
    </xf>
    <xf numFmtId="0" fontId="6" fillId="0" borderId="10" xfId="59" applyNumberFormat="1" applyFont="1" applyFill="1" applyBorder="1" applyAlignment="1">
      <alignment horizontal="center" vertical="center"/>
      <protection/>
    </xf>
    <xf numFmtId="0" fontId="11" fillId="0" borderId="10" xfId="59" applyNumberFormat="1" applyFont="1" applyFill="1" applyBorder="1" applyAlignment="1" applyProtection="1">
      <alignment horizontal="left" vertical="top" wrapText="1"/>
      <protection/>
    </xf>
    <xf numFmtId="0" fontId="11" fillId="0" borderId="10" xfId="55" applyNumberFormat="1" applyFont="1" applyFill="1" applyBorder="1" applyAlignment="1">
      <alignment horizontal="center" vertical="top" wrapText="1"/>
      <protection/>
    </xf>
    <xf numFmtId="0" fontId="11" fillId="34" borderId="10" xfId="55" applyNumberFormat="1" applyFont="1" applyFill="1" applyBorder="1" applyAlignment="1">
      <alignment horizontal="center" vertical="top" wrapText="1"/>
      <protection/>
    </xf>
    <xf numFmtId="0" fontId="11" fillId="34" borderId="10" xfId="59" applyNumberFormat="1" applyFont="1" applyFill="1" applyBorder="1" applyAlignment="1">
      <alignment horizontal="center" vertical="top" wrapText="1"/>
      <protection/>
    </xf>
    <xf numFmtId="0" fontId="16" fillId="34" borderId="10" xfId="59" applyNumberFormat="1" applyFont="1" applyFill="1" applyBorder="1" applyAlignment="1">
      <alignment horizontal="center" vertical="top" wrapText="1"/>
      <protection/>
    </xf>
    <xf numFmtId="0" fontId="16" fillId="34" borderId="10" xfId="59" applyNumberFormat="1" applyFont="1" applyFill="1" applyBorder="1" applyAlignment="1">
      <alignment vertical="top" wrapText="1"/>
      <protection/>
    </xf>
    <xf numFmtId="0" fontId="11" fillId="35" borderId="10" xfId="55" applyNumberFormat="1" applyFont="1" applyFill="1" applyBorder="1" applyAlignment="1">
      <alignment horizontal="center" vertical="top" wrapText="1"/>
      <protection/>
    </xf>
    <xf numFmtId="0" fontId="17" fillId="0" borderId="10" xfId="0" applyFont="1" applyFill="1" applyBorder="1" applyAlignment="1">
      <alignment horizontal="left" vertical="top" wrapText="1"/>
    </xf>
    <xf numFmtId="0" fontId="10" fillId="0" borderId="0" xfId="59" applyNumberFormat="1" applyFont="1" applyFill="1" applyBorder="1" applyAlignment="1" applyProtection="1">
      <alignment horizontal="left" vertical="top"/>
      <protection/>
    </xf>
    <xf numFmtId="0" fontId="8" fillId="0" borderId="0" xfId="55" applyNumberFormat="1" applyFont="1" applyFill="1" applyBorder="1" applyAlignment="1">
      <alignment horizontal="left" vertical="top"/>
      <protection/>
    </xf>
    <xf numFmtId="0" fontId="11" fillId="0" borderId="10" xfId="55" applyNumberFormat="1" applyFont="1" applyFill="1" applyBorder="1" applyAlignment="1">
      <alignment horizontal="left" vertical="top" wrapText="1"/>
      <protection/>
    </xf>
    <xf numFmtId="0" fontId="11" fillId="34" borderId="10" xfId="55" applyNumberFormat="1" applyFont="1" applyFill="1" applyBorder="1" applyAlignment="1">
      <alignment horizontal="left" vertical="top" wrapText="1"/>
      <protection/>
    </xf>
    <xf numFmtId="0" fontId="12" fillId="0" borderId="10" xfId="0" applyFont="1" applyFill="1" applyBorder="1" applyAlignment="1">
      <alignment horizontal="left" vertical="top" wrapText="1"/>
    </xf>
    <xf numFmtId="0" fontId="17" fillId="0" borderId="0" xfId="55" applyNumberFormat="1" applyFont="1" applyFill="1" applyAlignment="1">
      <alignment horizontal="left" vertical="top"/>
      <protection/>
    </xf>
    <xf numFmtId="0" fontId="15" fillId="0" borderId="10" xfId="55"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7" fillId="0" borderId="0" xfId="55" applyNumberFormat="1" applyFont="1" applyFill="1" applyBorder="1" applyAlignment="1">
      <alignment horizontal="center" vertical="top"/>
      <protection/>
    </xf>
    <xf numFmtId="0" fontId="12" fillId="0" borderId="0" xfId="55" applyNumberFormat="1" applyFont="1" applyFill="1" applyBorder="1" applyAlignment="1">
      <alignment horizontal="left" vertical="center" wrapText="1"/>
      <protection/>
    </xf>
    <xf numFmtId="0" fontId="14" fillId="0" borderId="0" xfId="55" applyNumberFormat="1" applyFont="1" applyFill="1" applyBorder="1" applyAlignment="1" applyProtection="1">
      <alignment horizontal="center" wrapText="1"/>
      <protection locked="0"/>
    </xf>
    <xf numFmtId="0" fontId="11" fillId="36" borderId="10" xfId="59" applyNumberFormat="1" applyFont="1" applyFill="1" applyBorder="1" applyAlignment="1" applyProtection="1">
      <alignment horizontal="left" vertical="top"/>
      <protection locked="0"/>
    </xf>
    <xf numFmtId="0" fontId="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twoCellAnchor>
    <xdr:from>
      <xdr:col>1</xdr:col>
      <xdr:colOff>123825</xdr:colOff>
      <xdr:row>18</xdr:row>
      <xdr:rowOff>0</xdr:rowOff>
    </xdr:from>
    <xdr:to>
      <xdr:col>1</xdr:col>
      <xdr:colOff>733425</xdr:colOff>
      <xdr:row>21</xdr:row>
      <xdr:rowOff>0</xdr:rowOff>
    </xdr:to>
    <xdr:sp fLocksText="0">
      <xdr:nvSpPr>
        <xdr:cNvPr id="5" name="TextBox 1"/>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18</xdr:row>
      <xdr:rowOff>0</xdr:rowOff>
    </xdr:from>
    <xdr:to>
      <xdr:col>1</xdr:col>
      <xdr:colOff>733425</xdr:colOff>
      <xdr:row>21</xdr:row>
      <xdr:rowOff>0</xdr:rowOff>
    </xdr:to>
    <xdr:sp fLocksText="0">
      <xdr:nvSpPr>
        <xdr:cNvPr id="6" name="TextBox 2"/>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18</xdr:row>
      <xdr:rowOff>0</xdr:rowOff>
    </xdr:from>
    <xdr:to>
      <xdr:col>1</xdr:col>
      <xdr:colOff>447675</xdr:colOff>
      <xdr:row>21</xdr:row>
      <xdr:rowOff>0</xdr:rowOff>
    </xdr:to>
    <xdr:sp fLocksText="0">
      <xdr:nvSpPr>
        <xdr:cNvPr id="7" name="TextBox 2"/>
        <xdr:cNvSpPr txBox="1">
          <a:spLocks noChangeArrowheads="1"/>
        </xdr:cNvSpPr>
      </xdr:nvSpPr>
      <xdr:spPr>
        <a:xfrm>
          <a:off x="571500" y="12325350"/>
          <a:ext cx="828675"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18</xdr:row>
      <xdr:rowOff>0</xdr:rowOff>
    </xdr:from>
    <xdr:to>
      <xdr:col>1</xdr:col>
      <xdr:colOff>733425</xdr:colOff>
      <xdr:row>21</xdr:row>
      <xdr:rowOff>0</xdr:rowOff>
    </xdr:to>
    <xdr:sp fLocksText="0">
      <xdr:nvSpPr>
        <xdr:cNvPr id="8" name="TextBox 1"/>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18</xdr:row>
      <xdr:rowOff>0</xdr:rowOff>
    </xdr:from>
    <xdr:to>
      <xdr:col>1</xdr:col>
      <xdr:colOff>733425</xdr:colOff>
      <xdr:row>21</xdr:row>
      <xdr:rowOff>0</xdr:rowOff>
    </xdr:to>
    <xdr:sp fLocksText="0">
      <xdr:nvSpPr>
        <xdr:cNvPr id="9" name="TextBox 2"/>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18</xdr:row>
      <xdr:rowOff>0</xdr:rowOff>
    </xdr:from>
    <xdr:to>
      <xdr:col>1</xdr:col>
      <xdr:colOff>733425</xdr:colOff>
      <xdr:row>21</xdr:row>
      <xdr:rowOff>0</xdr:rowOff>
    </xdr:to>
    <xdr:sp fLocksText="0">
      <xdr:nvSpPr>
        <xdr:cNvPr id="10" name="TextBox 14"/>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18</xdr:row>
      <xdr:rowOff>0</xdr:rowOff>
    </xdr:from>
    <xdr:to>
      <xdr:col>1</xdr:col>
      <xdr:colOff>733425</xdr:colOff>
      <xdr:row>21</xdr:row>
      <xdr:rowOff>0</xdr:rowOff>
    </xdr:to>
    <xdr:sp fLocksText="0">
      <xdr:nvSpPr>
        <xdr:cNvPr id="11" name="TextBox 15"/>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18</xdr:row>
      <xdr:rowOff>0</xdr:rowOff>
    </xdr:from>
    <xdr:to>
      <xdr:col>1</xdr:col>
      <xdr:colOff>733425</xdr:colOff>
      <xdr:row>21</xdr:row>
      <xdr:rowOff>0</xdr:rowOff>
    </xdr:to>
    <xdr:sp fLocksText="0">
      <xdr:nvSpPr>
        <xdr:cNvPr id="12" name="TextBox 1"/>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18</xdr:row>
      <xdr:rowOff>0</xdr:rowOff>
    </xdr:from>
    <xdr:to>
      <xdr:col>1</xdr:col>
      <xdr:colOff>733425</xdr:colOff>
      <xdr:row>21</xdr:row>
      <xdr:rowOff>0</xdr:rowOff>
    </xdr:to>
    <xdr:sp fLocksText="0">
      <xdr:nvSpPr>
        <xdr:cNvPr id="13" name="TextBox 2"/>
        <xdr:cNvSpPr txBox="1">
          <a:spLocks noChangeArrowheads="1"/>
        </xdr:cNvSpPr>
      </xdr:nvSpPr>
      <xdr:spPr>
        <a:xfrm>
          <a:off x="1076325" y="12325350"/>
          <a:ext cx="609600" cy="2647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view="pageBreakPreview" zoomScale="70" zoomScaleNormal="75" zoomScaleSheetLayoutView="70" zoomScalePageLayoutView="0" workbookViewId="0" topLeftCell="A1">
      <selection activeCell="D14" sqref="D14"/>
    </sheetView>
  </sheetViews>
  <sheetFormatPr defaultColWidth="9.140625" defaultRowHeight="15"/>
  <cols>
    <col min="1" max="1" width="14.28125" style="26" customWidth="1"/>
    <col min="2" max="2" width="66.421875" style="64" customWidth="1"/>
    <col min="3" max="3" width="10.28125" style="27" customWidth="1"/>
    <col min="4" max="4" width="12.421875" style="27" customWidth="1"/>
    <col min="5" max="5" width="9.00390625" style="27" customWidth="1"/>
    <col min="6" max="6" width="15.140625" style="26" hidden="1" customWidth="1"/>
    <col min="7" max="11" width="9.140625" style="26" hidden="1" customWidth="1"/>
    <col min="12" max="12" width="12.00390625" style="26" customWidth="1"/>
    <col min="13" max="13" width="17.8515625" style="26" customWidth="1"/>
    <col min="14" max="14" width="12.28125" style="28" hidden="1" customWidth="1"/>
    <col min="15" max="18" width="12.28125" style="26" hidden="1" customWidth="1"/>
    <col min="19" max="19" width="12.8515625" style="26" hidden="1" customWidth="1"/>
    <col min="20" max="20" width="12.28125" style="26" hidden="1" customWidth="1"/>
    <col min="21" max="52" width="9.140625" style="26" hidden="1" customWidth="1"/>
    <col min="53" max="53" width="18.28125" style="26" hidden="1" customWidth="1"/>
    <col min="54" max="54" width="19.421875" style="26" customWidth="1"/>
    <col min="55" max="55" width="50.140625" style="26" customWidth="1"/>
    <col min="56" max="238" width="9.140625" style="26" customWidth="1"/>
    <col min="239" max="243" width="9.140625" style="15" customWidth="1"/>
    <col min="244" max="16384" width="9.140625" style="26" customWidth="1"/>
  </cols>
  <sheetData>
    <row r="1" spans="1:243" s="1" customFormat="1" ht="30" customHeight="1">
      <c r="A1" s="67" t="str">
        <f>B2&amp;" BoQ"</f>
        <v>Item Wise BoQ</v>
      </c>
      <c r="B1" s="67"/>
      <c r="C1" s="67"/>
      <c r="D1" s="67"/>
      <c r="E1" s="67"/>
      <c r="F1" s="67"/>
      <c r="G1" s="67"/>
      <c r="H1" s="67"/>
      <c r="I1" s="67"/>
      <c r="J1" s="67"/>
      <c r="K1" s="67"/>
      <c r="L1" s="67"/>
      <c r="O1" s="2"/>
      <c r="P1" s="2"/>
      <c r="Q1" s="3"/>
      <c r="IE1" s="3"/>
      <c r="IF1" s="3"/>
      <c r="IG1" s="3"/>
      <c r="IH1" s="3"/>
      <c r="II1" s="3"/>
    </row>
    <row r="2" spans="1:17" s="1" customFormat="1" ht="25.5" customHeight="1" hidden="1">
      <c r="A2" s="4" t="s">
        <v>0</v>
      </c>
      <c r="B2" s="59" t="s">
        <v>1</v>
      </c>
      <c r="C2" s="5" t="s">
        <v>2</v>
      </c>
      <c r="D2" s="5" t="s">
        <v>3</v>
      </c>
      <c r="E2" s="5" t="s">
        <v>4</v>
      </c>
      <c r="J2" s="6"/>
      <c r="K2" s="6"/>
      <c r="L2" s="6"/>
      <c r="O2" s="2"/>
      <c r="P2" s="2"/>
      <c r="Q2" s="3"/>
    </row>
    <row r="3" spans="1:243" s="1" customFormat="1" ht="30" customHeight="1" hidden="1">
      <c r="A3" s="1" t="s">
        <v>5</v>
      </c>
      <c r="B3" s="60"/>
      <c r="C3" s="7"/>
      <c r="D3" s="7"/>
      <c r="E3" s="7"/>
      <c r="IE3" s="3"/>
      <c r="IF3" s="3"/>
      <c r="IG3" s="3"/>
      <c r="IH3" s="3"/>
      <c r="II3" s="3"/>
    </row>
    <row r="4" spans="1:243" s="8" customFormat="1" ht="30" customHeight="1">
      <c r="A4" s="68" t="s">
        <v>44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9"/>
      <c r="IF4" s="9"/>
      <c r="IG4" s="9"/>
      <c r="IH4" s="9"/>
      <c r="II4" s="9"/>
    </row>
    <row r="5" spans="1:243" s="8" customFormat="1" ht="30" customHeight="1">
      <c r="A5" s="68" t="s">
        <v>56</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9"/>
      <c r="IF5" s="9"/>
      <c r="IG5" s="9"/>
      <c r="IH5" s="9"/>
      <c r="II5" s="9"/>
    </row>
    <row r="6" spans="1:243" s="8" customFormat="1" ht="30" customHeight="1">
      <c r="A6" s="68" t="s">
        <v>57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9"/>
      <c r="IF6" s="9"/>
      <c r="IG6" s="9"/>
      <c r="IH6" s="9"/>
      <c r="II6" s="9"/>
    </row>
    <row r="7" spans="1:243" s="8"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9"/>
      <c r="IF7" s="9"/>
      <c r="IG7" s="9"/>
      <c r="IH7" s="9"/>
      <c r="II7" s="9"/>
    </row>
    <row r="8" spans="1:243" s="10" customFormat="1" ht="93" customHeight="1">
      <c r="A8" s="5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1"/>
      <c r="IF8" s="11"/>
      <c r="IG8" s="11"/>
      <c r="IH8" s="11"/>
      <c r="II8" s="11"/>
    </row>
    <row r="9" spans="1:243" s="12" customFormat="1" ht="61.5" customHeight="1">
      <c r="A9" s="65" t="s">
        <v>63</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3"/>
      <c r="IF9" s="13"/>
      <c r="IG9" s="13"/>
      <c r="IH9" s="13"/>
      <c r="II9" s="13"/>
    </row>
    <row r="10" spans="1:243" s="14" customFormat="1" ht="18.75" customHeight="1">
      <c r="A10" s="52" t="s">
        <v>64</v>
      </c>
      <c r="B10" s="61" t="s">
        <v>65</v>
      </c>
      <c r="C10" s="52" t="s">
        <v>65</v>
      </c>
      <c r="D10" s="52" t="s">
        <v>64</v>
      </c>
      <c r="E10" s="52" t="s">
        <v>65</v>
      </c>
      <c r="F10" s="52" t="s">
        <v>7</v>
      </c>
      <c r="G10" s="52" t="s">
        <v>7</v>
      </c>
      <c r="H10" s="52" t="s">
        <v>8</v>
      </c>
      <c r="I10" s="52" t="s">
        <v>65</v>
      </c>
      <c r="J10" s="52" t="s">
        <v>64</v>
      </c>
      <c r="K10" s="52" t="s">
        <v>66</v>
      </c>
      <c r="L10" s="52" t="s">
        <v>65</v>
      </c>
      <c r="M10" s="52" t="s">
        <v>64</v>
      </c>
      <c r="N10" s="52" t="s">
        <v>7</v>
      </c>
      <c r="O10" s="52" t="s">
        <v>7</v>
      </c>
      <c r="P10" s="52" t="s">
        <v>7</v>
      </c>
      <c r="Q10" s="52" t="s">
        <v>7</v>
      </c>
      <c r="R10" s="52" t="s">
        <v>8</v>
      </c>
      <c r="S10" s="52" t="s">
        <v>8</v>
      </c>
      <c r="T10" s="52" t="s">
        <v>7</v>
      </c>
      <c r="U10" s="52" t="s">
        <v>7</v>
      </c>
      <c r="V10" s="52" t="s">
        <v>7</v>
      </c>
      <c r="W10" s="52" t="s">
        <v>7</v>
      </c>
      <c r="X10" s="52" t="s">
        <v>8</v>
      </c>
      <c r="Y10" s="52" t="s">
        <v>8</v>
      </c>
      <c r="Z10" s="52" t="s">
        <v>7</v>
      </c>
      <c r="AA10" s="52" t="s">
        <v>7</v>
      </c>
      <c r="AB10" s="52" t="s">
        <v>7</v>
      </c>
      <c r="AC10" s="52" t="s">
        <v>7</v>
      </c>
      <c r="AD10" s="52" t="s">
        <v>8</v>
      </c>
      <c r="AE10" s="52" t="s">
        <v>8</v>
      </c>
      <c r="AF10" s="52" t="s">
        <v>7</v>
      </c>
      <c r="AG10" s="52" t="s">
        <v>7</v>
      </c>
      <c r="AH10" s="52" t="s">
        <v>7</v>
      </c>
      <c r="AI10" s="52" t="s">
        <v>7</v>
      </c>
      <c r="AJ10" s="52" t="s">
        <v>8</v>
      </c>
      <c r="AK10" s="52" t="s">
        <v>8</v>
      </c>
      <c r="AL10" s="52" t="s">
        <v>7</v>
      </c>
      <c r="AM10" s="52" t="s">
        <v>7</v>
      </c>
      <c r="AN10" s="52" t="s">
        <v>7</v>
      </c>
      <c r="AO10" s="52" t="s">
        <v>7</v>
      </c>
      <c r="AP10" s="52" t="s">
        <v>8</v>
      </c>
      <c r="AQ10" s="52" t="s">
        <v>8</v>
      </c>
      <c r="AR10" s="52" t="s">
        <v>7</v>
      </c>
      <c r="AS10" s="52" t="s">
        <v>7</v>
      </c>
      <c r="AT10" s="52" t="s">
        <v>64</v>
      </c>
      <c r="AU10" s="52" t="s">
        <v>64</v>
      </c>
      <c r="AV10" s="52" t="s">
        <v>8</v>
      </c>
      <c r="AW10" s="52" t="s">
        <v>8</v>
      </c>
      <c r="AX10" s="52" t="s">
        <v>64</v>
      </c>
      <c r="AY10" s="52" t="s">
        <v>64</v>
      </c>
      <c r="AZ10" s="52" t="s">
        <v>9</v>
      </c>
      <c r="BA10" s="52" t="s">
        <v>64</v>
      </c>
      <c r="BB10" s="52" t="s">
        <v>64</v>
      </c>
      <c r="BC10" s="52" t="s">
        <v>65</v>
      </c>
      <c r="IE10" s="15"/>
      <c r="IF10" s="15"/>
      <c r="IG10" s="15"/>
      <c r="IH10" s="15"/>
      <c r="II10" s="15"/>
    </row>
    <row r="11" spans="1:243" s="14" customFormat="1" ht="122.25" customHeight="1">
      <c r="A11" s="52" t="s">
        <v>10</v>
      </c>
      <c r="B11" s="62" t="s">
        <v>11</v>
      </c>
      <c r="C11" s="53" t="s">
        <v>12</v>
      </c>
      <c r="D11" s="53" t="s">
        <v>13</v>
      </c>
      <c r="E11" s="53" t="s">
        <v>14</v>
      </c>
      <c r="F11" s="53" t="s">
        <v>15</v>
      </c>
      <c r="G11" s="53"/>
      <c r="H11" s="53"/>
      <c r="I11" s="53" t="s">
        <v>16</v>
      </c>
      <c r="J11" s="53" t="s">
        <v>17</v>
      </c>
      <c r="K11" s="53" t="s">
        <v>18</v>
      </c>
      <c r="L11" s="53" t="s">
        <v>19</v>
      </c>
      <c r="M11" s="54" t="s">
        <v>67</v>
      </c>
      <c r="N11" s="53" t="s">
        <v>20</v>
      </c>
      <c r="O11" s="53" t="s">
        <v>45</v>
      </c>
      <c r="P11" s="53" t="s">
        <v>21</v>
      </c>
      <c r="Q11" s="53" t="s">
        <v>22</v>
      </c>
      <c r="R11" s="53" t="s">
        <v>23</v>
      </c>
      <c r="S11" s="53" t="s">
        <v>24</v>
      </c>
      <c r="T11" s="53" t="s">
        <v>25</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26</v>
      </c>
      <c r="BB11" s="55" t="s">
        <v>43</v>
      </c>
      <c r="BC11" s="56" t="s">
        <v>27</v>
      </c>
      <c r="IE11" s="15"/>
      <c r="IF11" s="15"/>
      <c r="IG11" s="15"/>
      <c r="IH11" s="15"/>
      <c r="II11" s="15"/>
    </row>
    <row r="12" spans="1:243" s="14" customFormat="1" ht="18.75">
      <c r="A12" s="52">
        <v>1</v>
      </c>
      <c r="B12" s="52">
        <v>2</v>
      </c>
      <c r="C12" s="52">
        <v>3</v>
      </c>
      <c r="D12" s="52">
        <v>4</v>
      </c>
      <c r="E12" s="52">
        <v>5</v>
      </c>
      <c r="F12" s="52">
        <v>6</v>
      </c>
      <c r="G12" s="52">
        <v>7</v>
      </c>
      <c r="H12" s="52">
        <v>8</v>
      </c>
      <c r="I12" s="52">
        <v>9</v>
      </c>
      <c r="J12" s="52">
        <v>10</v>
      </c>
      <c r="K12" s="52">
        <v>11</v>
      </c>
      <c r="L12" s="52">
        <v>12</v>
      </c>
      <c r="M12" s="57">
        <v>6</v>
      </c>
      <c r="N12" s="57">
        <v>8</v>
      </c>
      <c r="O12" s="57">
        <v>7</v>
      </c>
      <c r="P12" s="57">
        <v>10</v>
      </c>
      <c r="Q12" s="57">
        <v>11</v>
      </c>
      <c r="R12" s="57">
        <v>12</v>
      </c>
      <c r="S12" s="57">
        <v>13</v>
      </c>
      <c r="T12" s="57">
        <v>14</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7">
        <v>7</v>
      </c>
      <c r="BC12" s="57">
        <v>8</v>
      </c>
      <c r="IE12" s="15"/>
      <c r="IF12" s="15"/>
      <c r="IG12" s="15"/>
      <c r="IH12" s="15"/>
      <c r="II12" s="15"/>
    </row>
    <row r="13" spans="1:243" s="16" customFormat="1" ht="75" customHeight="1">
      <c r="A13" s="18">
        <v>1</v>
      </c>
      <c r="B13" s="58" t="s">
        <v>73</v>
      </c>
      <c r="C13" s="30" t="s">
        <v>29</v>
      </c>
      <c r="D13" s="34">
        <v>1</v>
      </c>
      <c r="E13" s="34" t="s">
        <v>71</v>
      </c>
      <c r="F13" s="35"/>
      <c r="G13" s="36"/>
      <c r="H13" s="36"/>
      <c r="I13" s="35" t="s">
        <v>32</v>
      </c>
      <c r="J13" s="37">
        <f>IF(I13="Less(-)",-1,1)</f>
        <v>1</v>
      </c>
      <c r="K13" s="36" t="s">
        <v>33</v>
      </c>
      <c r="L13" s="36" t="s">
        <v>4</v>
      </c>
      <c r="M13" s="38"/>
      <c r="N13" s="36"/>
      <c r="O13" s="38"/>
      <c r="P13" s="39"/>
      <c r="Q13" s="36"/>
      <c r="R13" s="36"/>
      <c r="S13" s="39"/>
      <c r="T13" s="39"/>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f>D13*M13</f>
        <v>0</v>
      </c>
      <c r="BB13" s="41">
        <f>BA13+(BA13*O13/100)</f>
        <v>0</v>
      </c>
      <c r="BC13" s="42" t="str">
        <f>SpellNumber(L13,BB13)</f>
        <v>INR Zero Only</v>
      </c>
      <c r="IA13" s="16">
        <v>1</v>
      </c>
      <c r="IB13" s="16" t="s">
        <v>48</v>
      </c>
      <c r="IC13" s="16" t="s">
        <v>29</v>
      </c>
      <c r="ID13" s="16">
        <v>12000</v>
      </c>
      <c r="IE13" s="17" t="s">
        <v>49</v>
      </c>
      <c r="IF13" s="17" t="s">
        <v>28</v>
      </c>
      <c r="IG13" s="17" t="s">
        <v>29</v>
      </c>
      <c r="IH13" s="17">
        <v>10</v>
      </c>
      <c r="II13" s="17" t="s">
        <v>30</v>
      </c>
    </row>
    <row r="14" spans="1:243" s="16" customFormat="1" ht="25.5" customHeight="1">
      <c r="A14" s="18">
        <v>2</v>
      </c>
      <c r="B14" s="63" t="s">
        <v>72</v>
      </c>
      <c r="C14" s="30"/>
      <c r="D14" s="34"/>
      <c r="E14" s="34"/>
      <c r="F14" s="35"/>
      <c r="G14" s="36"/>
      <c r="H14" s="36"/>
      <c r="I14" s="35"/>
      <c r="J14" s="37"/>
      <c r="K14" s="36"/>
      <c r="L14" s="36"/>
      <c r="M14" s="30"/>
      <c r="N14" s="36"/>
      <c r="O14" s="38"/>
      <c r="P14" s="39"/>
      <c r="Q14" s="36"/>
      <c r="R14" s="36"/>
      <c r="S14" s="39"/>
      <c r="T14" s="39"/>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c r="BB14" s="41"/>
      <c r="BC14" s="42"/>
      <c r="IA14" s="16">
        <v>4</v>
      </c>
      <c r="IB14" s="16" t="s">
        <v>50</v>
      </c>
      <c r="IE14" s="17"/>
      <c r="IF14" s="17"/>
      <c r="IG14" s="17"/>
      <c r="IH14" s="17"/>
      <c r="II14" s="17"/>
    </row>
    <row r="15" spans="1:243" s="16" customFormat="1" ht="145.5" customHeight="1">
      <c r="A15" s="18">
        <v>2.1</v>
      </c>
      <c r="B15" s="29" t="s">
        <v>68</v>
      </c>
      <c r="C15" s="30" t="s">
        <v>46</v>
      </c>
      <c r="D15" s="19">
        <v>2</v>
      </c>
      <c r="E15" s="20" t="s">
        <v>58</v>
      </c>
      <c r="F15" s="35"/>
      <c r="G15" s="36"/>
      <c r="H15" s="36"/>
      <c r="I15" s="35" t="s">
        <v>32</v>
      </c>
      <c r="J15" s="37">
        <f aca="true" t="shared" si="0" ref="J15:J21">IF(I15="Less(-)",-1,1)</f>
        <v>1</v>
      </c>
      <c r="K15" s="36" t="s">
        <v>33</v>
      </c>
      <c r="L15" s="36" t="s">
        <v>4</v>
      </c>
      <c r="M15" s="38"/>
      <c r="N15" s="36"/>
      <c r="O15" s="38"/>
      <c r="P15" s="39"/>
      <c r="Q15" s="36"/>
      <c r="R15" s="36"/>
      <c r="S15" s="39"/>
      <c r="T15" s="39"/>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1">
        <f aca="true" t="shared" si="1" ref="BA15:BA21">D15*M15</f>
        <v>0</v>
      </c>
      <c r="BB15" s="41">
        <f aca="true" t="shared" si="2" ref="BB15:BB21">BA15+(BA15*O15/100)</f>
        <v>0</v>
      </c>
      <c r="BC15" s="42" t="str">
        <f aca="true" t="shared" si="3" ref="BC15:BC21">SpellNumber(L15,BB15)</f>
        <v>INR Zero Only</v>
      </c>
      <c r="IA15" s="16">
        <v>4.1</v>
      </c>
      <c r="IB15" s="16" t="s">
        <v>51</v>
      </c>
      <c r="IC15" s="16" t="s">
        <v>52</v>
      </c>
      <c r="ID15" s="16">
        <v>1000</v>
      </c>
      <c r="IE15" s="17" t="s">
        <v>49</v>
      </c>
      <c r="IF15" s="17"/>
      <c r="IG15" s="17"/>
      <c r="IH15" s="17"/>
      <c r="II15" s="17"/>
    </row>
    <row r="16" spans="1:243" s="16" customFormat="1" ht="156.75" customHeight="1">
      <c r="A16" s="18">
        <v>2.2</v>
      </c>
      <c r="B16" s="29" t="s">
        <v>69</v>
      </c>
      <c r="C16" s="30" t="s">
        <v>47</v>
      </c>
      <c r="D16" s="19">
        <v>3</v>
      </c>
      <c r="E16" s="21" t="s">
        <v>58</v>
      </c>
      <c r="F16" s="35"/>
      <c r="G16" s="36"/>
      <c r="H16" s="36"/>
      <c r="I16" s="35" t="s">
        <v>32</v>
      </c>
      <c r="J16" s="37">
        <f t="shared" si="0"/>
        <v>1</v>
      </c>
      <c r="K16" s="36" t="s">
        <v>33</v>
      </c>
      <c r="L16" s="36" t="s">
        <v>4</v>
      </c>
      <c r="M16" s="38"/>
      <c r="N16" s="36"/>
      <c r="O16" s="38"/>
      <c r="P16" s="39"/>
      <c r="Q16" s="36"/>
      <c r="R16" s="36"/>
      <c r="S16" s="39"/>
      <c r="T16" s="39"/>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f t="shared" si="1"/>
        <v>0</v>
      </c>
      <c r="BB16" s="41">
        <f t="shared" si="2"/>
        <v>0</v>
      </c>
      <c r="BC16" s="42" t="str">
        <f t="shared" si="3"/>
        <v>INR Zero Only</v>
      </c>
      <c r="IE16" s="17"/>
      <c r="IF16" s="17"/>
      <c r="IG16" s="17"/>
      <c r="IH16" s="17"/>
      <c r="II16" s="17"/>
    </row>
    <row r="17" spans="1:243" s="16" customFormat="1" ht="66.75" customHeight="1">
      <c r="A17" s="18">
        <v>2.3</v>
      </c>
      <c r="B17" s="29" t="s">
        <v>59</v>
      </c>
      <c r="C17" s="30" t="s">
        <v>52</v>
      </c>
      <c r="D17" s="19">
        <v>1</v>
      </c>
      <c r="E17" s="21" t="s">
        <v>58</v>
      </c>
      <c r="F17" s="35"/>
      <c r="G17" s="36"/>
      <c r="H17" s="36"/>
      <c r="I17" s="35" t="s">
        <v>32</v>
      </c>
      <c r="J17" s="37">
        <f t="shared" si="0"/>
        <v>1</v>
      </c>
      <c r="K17" s="36" t="s">
        <v>33</v>
      </c>
      <c r="L17" s="36" t="s">
        <v>4</v>
      </c>
      <c r="M17" s="38"/>
      <c r="N17" s="36"/>
      <c r="O17" s="38"/>
      <c r="P17" s="39"/>
      <c r="Q17" s="36"/>
      <c r="R17" s="36"/>
      <c r="S17" s="39"/>
      <c r="T17" s="39"/>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1">
        <f t="shared" si="1"/>
        <v>0</v>
      </c>
      <c r="BB17" s="41">
        <f t="shared" si="2"/>
        <v>0</v>
      </c>
      <c r="BC17" s="42" t="str">
        <f t="shared" si="3"/>
        <v>INR Zero Only</v>
      </c>
      <c r="IE17" s="17"/>
      <c r="IF17" s="17"/>
      <c r="IG17" s="17"/>
      <c r="IH17" s="17"/>
      <c r="II17" s="17"/>
    </row>
    <row r="18" spans="1:243" s="16" customFormat="1" ht="66.75" customHeight="1">
      <c r="A18" s="18">
        <v>2.4</v>
      </c>
      <c r="B18" s="29" t="s">
        <v>70</v>
      </c>
      <c r="C18" s="30" t="s">
        <v>36</v>
      </c>
      <c r="D18" s="19">
        <v>5</v>
      </c>
      <c r="E18" s="21" t="s">
        <v>58</v>
      </c>
      <c r="F18" s="35"/>
      <c r="G18" s="36"/>
      <c r="H18" s="36"/>
      <c r="I18" s="35" t="s">
        <v>32</v>
      </c>
      <c r="J18" s="37">
        <f t="shared" si="0"/>
        <v>1</v>
      </c>
      <c r="K18" s="36" t="s">
        <v>33</v>
      </c>
      <c r="L18" s="36" t="s">
        <v>4</v>
      </c>
      <c r="M18" s="38"/>
      <c r="N18" s="36"/>
      <c r="O18" s="38"/>
      <c r="P18" s="39"/>
      <c r="Q18" s="36"/>
      <c r="R18" s="36"/>
      <c r="S18" s="39"/>
      <c r="T18" s="39"/>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f t="shared" si="1"/>
        <v>0</v>
      </c>
      <c r="BB18" s="41">
        <f t="shared" si="2"/>
        <v>0</v>
      </c>
      <c r="BC18" s="42" t="str">
        <f t="shared" si="3"/>
        <v>INR Zero Only</v>
      </c>
      <c r="IE18" s="17"/>
      <c r="IF18" s="17"/>
      <c r="IG18" s="17"/>
      <c r="IH18" s="17"/>
      <c r="II18" s="17"/>
    </row>
    <row r="19" spans="1:243" s="16" customFormat="1" ht="61.5" customHeight="1">
      <c r="A19" s="18">
        <v>2.5</v>
      </c>
      <c r="B19" s="29" t="s">
        <v>60</v>
      </c>
      <c r="C19" s="30" t="s">
        <v>53</v>
      </c>
      <c r="D19" s="19">
        <v>3</v>
      </c>
      <c r="E19" s="21" t="s">
        <v>58</v>
      </c>
      <c r="F19" s="35"/>
      <c r="G19" s="36"/>
      <c r="H19" s="36"/>
      <c r="I19" s="35" t="s">
        <v>32</v>
      </c>
      <c r="J19" s="37">
        <f t="shared" si="0"/>
        <v>1</v>
      </c>
      <c r="K19" s="36" t="s">
        <v>33</v>
      </c>
      <c r="L19" s="36" t="s">
        <v>4</v>
      </c>
      <c r="M19" s="38"/>
      <c r="N19" s="36"/>
      <c r="O19" s="38"/>
      <c r="P19" s="39"/>
      <c r="Q19" s="36"/>
      <c r="R19" s="36"/>
      <c r="S19" s="39"/>
      <c r="T19" s="39"/>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f t="shared" si="1"/>
        <v>0</v>
      </c>
      <c r="BB19" s="41">
        <f t="shared" si="2"/>
        <v>0</v>
      </c>
      <c r="BC19" s="42" t="str">
        <f t="shared" si="3"/>
        <v>INR Zero Only</v>
      </c>
      <c r="IE19" s="17"/>
      <c r="IF19" s="17"/>
      <c r="IG19" s="17"/>
      <c r="IH19" s="17"/>
      <c r="II19" s="17"/>
    </row>
    <row r="20" spans="1:243" s="16" customFormat="1" ht="62.25" customHeight="1">
      <c r="A20" s="18">
        <v>2.6</v>
      </c>
      <c r="B20" s="29" t="s">
        <v>61</v>
      </c>
      <c r="C20" s="30" t="s">
        <v>54</v>
      </c>
      <c r="D20" s="19">
        <v>2</v>
      </c>
      <c r="E20" s="21" t="s">
        <v>58</v>
      </c>
      <c r="F20" s="35"/>
      <c r="G20" s="36"/>
      <c r="H20" s="36"/>
      <c r="I20" s="35" t="s">
        <v>32</v>
      </c>
      <c r="J20" s="37">
        <f t="shared" si="0"/>
        <v>1</v>
      </c>
      <c r="K20" s="36" t="s">
        <v>33</v>
      </c>
      <c r="L20" s="36" t="s">
        <v>4</v>
      </c>
      <c r="M20" s="38"/>
      <c r="N20" s="36"/>
      <c r="O20" s="38"/>
      <c r="P20" s="39"/>
      <c r="Q20" s="36"/>
      <c r="R20" s="36"/>
      <c r="S20" s="39"/>
      <c r="T20" s="39"/>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f t="shared" si="1"/>
        <v>0</v>
      </c>
      <c r="BB20" s="41">
        <f t="shared" si="2"/>
        <v>0</v>
      </c>
      <c r="BC20" s="42" t="str">
        <f t="shared" si="3"/>
        <v>INR Zero Only</v>
      </c>
      <c r="IE20" s="17"/>
      <c r="IF20" s="17"/>
      <c r="IG20" s="17"/>
      <c r="IH20" s="17"/>
      <c r="II20" s="17"/>
    </row>
    <row r="21" spans="1:243" s="16" customFormat="1" ht="84.75" customHeight="1">
      <c r="A21" s="18">
        <v>2.7</v>
      </c>
      <c r="B21" s="29" t="s">
        <v>62</v>
      </c>
      <c r="C21" s="30" t="s">
        <v>55</v>
      </c>
      <c r="D21" s="19">
        <v>1</v>
      </c>
      <c r="E21" s="21" t="s">
        <v>58</v>
      </c>
      <c r="F21" s="35"/>
      <c r="G21" s="36"/>
      <c r="H21" s="36"/>
      <c r="I21" s="35" t="s">
        <v>32</v>
      </c>
      <c r="J21" s="37">
        <f t="shared" si="0"/>
        <v>1</v>
      </c>
      <c r="K21" s="36" t="s">
        <v>33</v>
      </c>
      <c r="L21" s="36" t="s">
        <v>4</v>
      </c>
      <c r="M21" s="38"/>
      <c r="N21" s="36"/>
      <c r="O21" s="38"/>
      <c r="P21" s="39"/>
      <c r="Q21" s="36"/>
      <c r="R21" s="36"/>
      <c r="S21" s="39"/>
      <c r="T21" s="39"/>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f t="shared" si="1"/>
        <v>0</v>
      </c>
      <c r="BB21" s="41">
        <f t="shared" si="2"/>
        <v>0</v>
      </c>
      <c r="BC21" s="42" t="str">
        <f t="shared" si="3"/>
        <v>INR Zero Only</v>
      </c>
      <c r="IE21" s="17"/>
      <c r="IF21" s="17"/>
      <c r="IG21" s="17"/>
      <c r="IH21" s="17"/>
      <c r="II21" s="17"/>
    </row>
    <row r="22" spans="1:243" s="16" customFormat="1" ht="45.75" customHeight="1">
      <c r="A22" s="22" t="s">
        <v>35</v>
      </c>
      <c r="B22" s="22"/>
      <c r="C22" s="18"/>
      <c r="D22" s="18"/>
      <c r="E22" s="18"/>
      <c r="F22" s="18"/>
      <c r="G22" s="18"/>
      <c r="H22" s="43"/>
      <c r="I22" s="43"/>
      <c r="J22" s="43"/>
      <c r="K22" s="43"/>
      <c r="L22" s="18"/>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SUM(BA13:BA13)</f>
        <v>0</v>
      </c>
      <c r="BB22" s="45">
        <f>SUM(BB13:BB13)</f>
        <v>0</v>
      </c>
      <c r="BC22" s="42" t="str">
        <f>SpellNumber($E$2,BB22)</f>
        <v>INR Zero Only</v>
      </c>
      <c r="IE22" s="17">
        <v>4</v>
      </c>
      <c r="IF22" s="17" t="s">
        <v>34</v>
      </c>
      <c r="IG22" s="17" t="s">
        <v>36</v>
      </c>
      <c r="IH22" s="17">
        <v>10</v>
      </c>
      <c r="II22" s="17" t="s">
        <v>31</v>
      </c>
    </row>
    <row r="23" spans="1:243" s="24" customFormat="1" ht="54.75" customHeight="1" hidden="1">
      <c r="A23" s="22" t="s">
        <v>37</v>
      </c>
      <c r="B23" s="22"/>
      <c r="C23" s="46"/>
      <c r="D23" s="31"/>
      <c r="E23" s="47" t="s">
        <v>38</v>
      </c>
      <c r="F23" s="23"/>
      <c r="G23" s="48"/>
      <c r="H23" s="49"/>
      <c r="I23" s="49"/>
      <c r="J23" s="49"/>
      <c r="K23" s="31"/>
      <c r="L23" s="32"/>
      <c r="M23" s="33" t="s">
        <v>39</v>
      </c>
      <c r="N23" s="49"/>
      <c r="O23" s="44"/>
      <c r="P23" s="44"/>
      <c r="Q23" s="44"/>
      <c r="R23" s="44"/>
      <c r="S23" s="44"/>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0">
        <f>IF(ISBLANK(F23),0,IF(E23="Excess (+)",ROUND(BA22+(BA22*F23),2),IF(E23="Less (-)",ROUND(BA22+(BA22*F23*(-1)),2),0)))</f>
        <v>0</v>
      </c>
      <c r="BB23" s="43">
        <f>ROUND(BA23,0)</f>
        <v>0</v>
      </c>
      <c r="BC23" s="42" t="str">
        <f>SpellNumber(L23,BB23)</f>
        <v> Zero Only</v>
      </c>
      <c r="IE23" s="25"/>
      <c r="IF23" s="25"/>
      <c r="IG23" s="25"/>
      <c r="IH23" s="25"/>
      <c r="II23" s="25"/>
    </row>
    <row r="24" spans="1:243" s="24" customFormat="1" ht="43.5" customHeight="1">
      <c r="A24" s="22" t="s">
        <v>40</v>
      </c>
      <c r="B24" s="22"/>
      <c r="C24" s="66" t="str">
        <f>SpellNumber($E$2,BB22)</f>
        <v>INR Zero Only</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E24" s="25"/>
      <c r="IF24" s="25"/>
      <c r="IG24" s="25"/>
      <c r="IH24" s="25"/>
      <c r="II24" s="25"/>
    </row>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allowBlank="1" showInputMessage="1" showErrorMessage="1" promptTitle="Itemcode/Make" prompt="Please enter text" sqref="M14 C13:C21">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M15:M21 O13:O21">
      <formula1>0</formula1>
      <formula2>999999999999999</formula2>
    </dataValidation>
    <dataValidation type="list" allowBlank="1" showInputMessage="1" showErrorMessage="1" sqref="L13:L21">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list" allowBlank="1" showErrorMessage="1" sqref="K13:K21">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portrait" paperSize="9" scale="46"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41</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2023-05-16T11:55:09Z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