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<sst xmlns="http://schemas.openxmlformats.org/spreadsheetml/2006/main" count="116" uniqueCount="59">
  <si>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</si>
  <si>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</si>
  <si>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</si>
  <si>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</si>
  <si>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</si>
  <si>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</si>
  <si>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</si>
  <si>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</si>
  <si>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</si>
  <si>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</si>
  <si>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</si>
  <si>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</si>
  <si>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</si>
  <si>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</si>
  <si>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</si>
  <si>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</si>
  <si>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</si>
  <si>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</si>
  <si>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</si>
  <si>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</si>
  <si>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</si>
  <si>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</si>
  <si>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</si>
  <si>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</si>
  <si>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item1</t>
  </si>
  <si>
    <t>Nos</t>
  </si>
  <si>
    <t>Excess(+)</t>
  </si>
  <si>
    <t>Construction of chamber for 100mm sluice plates</t>
  </si>
  <si>
    <t>item2</t>
  </si>
  <si>
    <t>item3</t>
  </si>
  <si>
    <t>item5</t>
  </si>
  <si>
    <t>Total in Figures</t>
  </si>
  <si>
    <t>Select</t>
  </si>
  <si>
    <t>%</t>
  </si>
  <si>
    <t>Item Wise</t>
  </si>
  <si>
    <t>Full Conversion</t>
  </si>
  <si>
    <t xml:space="preserve">Tender Inviting Authority: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</si>
  <si>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</si>
  <si>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</si>
  <si>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</si>
  <si>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</si>
  <si>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</si>
  <si>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</si>
  <si>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</si>
  <si>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</si>
  <si>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</si>
  <si>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</si>
  <si>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Excise Duty in
</t>
    </r>
    <r>
      <rPr>
        <b/>
        <sz val="11"/>
        <color indexed="10"/>
        <rFont val="Arial"/>
        <family val="2"/>
      </rPr>
      <t>Rs.      P</t>
    </r>
  </si>
  <si>
    <r>
      <t xml:space="preserve">GST
in
</t>
    </r>
    <r>
      <rPr>
        <b/>
        <sz val="11"/>
        <color indexed="10"/>
        <rFont val="Arial"/>
        <family val="2"/>
      </rPr>
      <t>Rs.      P</t>
    </r>
  </si>
  <si>
    <r>
      <t xml:space="preserve">TOTAL AMOUNT  With Inclusice of GST
Rs.      P
</t>
    </r>
    <r>
      <rPr>
        <b/>
        <sz val="11"/>
        <color indexed="10"/>
        <rFont val="Arial"/>
        <family val="2"/>
      </rPr>
      <t>Rs.      P</t>
    </r>
  </si>
  <si>
    <r>
      <t xml:space="preserve">BASIC RATE </t>
    </r>
    <r>
      <rPr>
        <b/>
        <sz val="11"/>
        <color indexed="10"/>
        <rFont val="Arial"/>
        <family val="2"/>
      </rPr>
      <t>with Inclusive of GST</t>
    </r>
    <r>
      <rPr>
        <b/>
        <sz val="11"/>
        <rFont val="Arial"/>
        <family val="2"/>
      </rPr>
      <t xml:space="preserve"> In Figures To be entered by the Bidder in 
Rs.      P
 </t>
    </r>
  </si>
  <si>
    <t>Contract No:  &lt;IISER/23-24/EE-EO/MISC-03&gt;</t>
  </si>
  <si>
    <t>Name of Work: &lt;Covering of cycle stand in hostels at IISER Mohali&gt;</t>
  </si>
  <si>
    <t>KG</t>
  </si>
  <si>
    <t>SQM</t>
  </si>
  <si>
    <t>Structural steel work in single section, fixed with or without connecting plate, including cutting, hoisting, fixing in position and applying a priming
coat of approved steel primer all complete.</t>
  </si>
  <si>
    <t>Painting with synthetic enamel paint of approved brand and manufacture to give an even shade :</t>
  </si>
  <si>
    <t>Two or more coats on new work</t>
  </si>
  <si>
    <t>Providing and fixing of 3mm polycarbonate  white/coloured sheet of Make LEXAN/ DANPAUL or equivalent including Aluminum dome section and EPDM rubber bottom and top all complete as per direction of Engineer-in-Charge</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</si>
</sst>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
    <numFmt numFmtId="180" formatCode="0.000"/>
    <numFmt numFmtId="181" formatCode="0.0000%"/>
    <numFmt numFmtId="182" formatCode="0.00000"/>
    <numFmt numFmtId="183" formatCode="0.000%"/>
    <numFmt numFmtId="184" formatCode="0.0%"/>
  </numFmts>
  <fonts count="8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sz val="14"/>
      <color indexed="8"/>
      <name val="Times New Roman"/>
      <family val="1"/>
    </font>
    <font>
      <sz val="12"/>
      <color indexed="8"/>
      <name val="Times New Roman"/>
      <family val="1"/>
    </font>
    <font>
      <sz val="18"/>
      <color indexed="8"/>
      <name val="times new roman"/>
      <family val="1"/>
    </font>
    <font>
      <b/>
      <u val="single"/>
      <sz val="16"/>
      <color indexed="10"/>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sz val="14"/>
      <color rgb="FF000000"/>
      <name val="Times New Roman"/>
      <family val="1"/>
    </font>
    <font>
      <sz val="12"/>
      <color rgb="FF000000"/>
      <name val="Times New Roman"/>
      <family val="1"/>
    </font>
    <font>
      <sz val="18"/>
      <color rgb="FF000000"/>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medium"/>
      <top style="thin"/>
      <bottom style="thin"/>
    </border>
    <border>
      <left>
        <color indexed="63"/>
      </left>
      <right>
        <color indexed="63"/>
      </right>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3">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5"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16" xfId="59" applyNumberFormat="1" applyFont="1" applyFill="1" applyBorder="1" applyAlignment="1">
      <alignment horizontal="right" vertical="top"/>
      <protection/>
    </xf>
    <xf numFmtId="0" fontId="3" fillId="0" borderId="11" xfId="59" applyNumberFormat="1" applyFont="1" applyFill="1" applyBorder="1" applyAlignment="1">
      <alignment horizontal="center" vertical="center" readingOrder="1"/>
      <protection/>
    </xf>
    <xf numFmtId="0" fontId="3" fillId="0" borderId="11" xfId="57" applyNumberFormat="1" applyFont="1" applyFill="1" applyBorder="1" applyAlignment="1">
      <alignment horizontal="center" vertical="center" readingOrder="1"/>
      <protection/>
    </xf>
    <xf numFmtId="0" fontId="2" fillId="0" borderId="11" xfId="57" applyNumberFormat="1" applyFont="1" applyFill="1" applyBorder="1" applyAlignment="1" applyProtection="1">
      <alignment horizontal="center" vertical="center"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0" borderId="10" xfId="57" applyNumberFormat="1" applyFont="1" applyFill="1" applyBorder="1" applyAlignment="1" applyProtection="1">
      <alignment horizontal="center" vertical="center" wrapText="1" readingOrder="1"/>
      <protection locked="0"/>
    </xf>
    <xf numFmtId="2" fontId="2" fillId="0" borderId="17" xfId="59" applyNumberFormat="1" applyFont="1" applyFill="1" applyBorder="1" applyAlignment="1">
      <alignment horizontal="center" vertical="center" readingOrder="1"/>
      <protection/>
    </xf>
    <xf numFmtId="0" fontId="2" fillId="33" borderId="11" xfId="57" applyNumberFormat="1" applyFont="1" applyFill="1" applyBorder="1" applyAlignment="1" applyProtection="1">
      <alignment horizontal="center" vertical="center" readingOrder="1"/>
      <protection locked="0"/>
    </xf>
    <xf numFmtId="0" fontId="74" fillId="0" borderId="11" xfId="59" applyNumberFormat="1" applyFont="1" applyFill="1" applyBorder="1" applyAlignment="1">
      <alignment horizontal="center" vertical="center" wrapText="1" readingOrder="1"/>
      <protection/>
    </xf>
    <xf numFmtId="0" fontId="69" fillId="0" borderId="0" xfId="59" applyNumberFormat="1" applyFont="1" applyFill="1" applyBorder="1" applyAlignment="1" applyProtection="1">
      <alignment horizontal="center" vertical="top"/>
      <protection/>
    </xf>
    <xf numFmtId="0" fontId="3" fillId="0" borderId="0" xfId="57" applyNumberFormat="1" applyFont="1" applyFill="1" applyBorder="1" applyAlignment="1">
      <alignment vertical="top"/>
      <protection/>
    </xf>
    <xf numFmtId="0" fontId="0" fillId="0" borderId="0" xfId="57" applyNumberFormat="1" applyFill="1" applyAlignment="1">
      <alignment vertical="top"/>
      <protection/>
    </xf>
    <xf numFmtId="2" fontId="2" fillId="0" borderId="17" xfId="58" applyNumberFormat="1" applyFont="1" applyFill="1" applyBorder="1" applyAlignment="1">
      <alignment horizontal="center" vertical="center" readingOrder="1"/>
      <protection/>
    </xf>
    <xf numFmtId="0" fontId="3" fillId="0" borderId="11" xfId="59" applyNumberFormat="1" applyFont="1" applyFill="1" applyBorder="1" applyAlignment="1">
      <alignment horizontal="center" vertical="center" wrapText="1" readingOrder="1"/>
      <protection/>
    </xf>
    <xf numFmtId="0" fontId="3" fillId="0" borderId="12" xfId="59" applyNumberFormat="1" applyFont="1" applyFill="1" applyBorder="1" applyAlignment="1">
      <alignment horizontal="center" vertical="center" readingOrder="1"/>
      <protection/>
    </xf>
    <xf numFmtId="0" fontId="3" fillId="0" borderId="18" xfId="59" applyNumberFormat="1" applyFont="1" applyFill="1" applyBorder="1" applyAlignment="1">
      <alignment horizontal="center" vertical="center" readingOrder="1"/>
      <protection/>
    </xf>
    <xf numFmtId="0" fontId="6" fillId="0" borderId="14" xfId="59" applyNumberFormat="1" applyFont="1" applyFill="1" applyBorder="1" applyAlignment="1">
      <alignment horizontal="center" vertical="center" readingOrder="1"/>
      <protection/>
    </xf>
    <xf numFmtId="0" fontId="3" fillId="0" borderId="14" xfId="59" applyNumberFormat="1" applyFont="1" applyFill="1" applyBorder="1" applyAlignment="1">
      <alignment horizontal="center" vertical="center" readingOrder="1"/>
      <protection/>
    </xf>
    <xf numFmtId="0" fontId="3" fillId="0" borderId="0" xfId="57" applyNumberFormat="1" applyFont="1" applyFill="1" applyAlignment="1">
      <alignment horizontal="center" vertical="center" readingOrder="1"/>
      <protection/>
    </xf>
    <xf numFmtId="2" fontId="6" fillId="0" borderId="11" xfId="59" applyNumberFormat="1" applyFont="1" applyFill="1" applyBorder="1" applyAlignment="1">
      <alignment horizontal="center" vertical="center" readingOrder="1"/>
      <protection/>
    </xf>
    <xf numFmtId="0" fontId="17" fillId="0" borderId="11" xfId="57" applyNumberFormat="1" applyFont="1" applyFill="1" applyBorder="1" applyAlignment="1">
      <alignment horizontal="center" vertical="center" wrapText="1"/>
      <protection/>
    </xf>
    <xf numFmtId="0" fontId="75" fillId="0" borderId="11" xfId="59" applyNumberFormat="1" applyFont="1" applyFill="1" applyBorder="1" applyAlignment="1">
      <alignment horizontal="center" vertical="center" wrapText="1" readingOrder="1"/>
      <protection/>
    </xf>
    <xf numFmtId="0" fontId="75" fillId="0" borderId="11" xfId="0" applyFont="1" applyFill="1" applyBorder="1" applyAlignment="1">
      <alignment horizontal="center" vertical="center"/>
    </xf>
    <xf numFmtId="0" fontId="76" fillId="0" borderId="11" xfId="0" applyFont="1" applyFill="1" applyBorder="1" applyAlignment="1">
      <alignment horizontal="center" vertical="center"/>
    </xf>
    <xf numFmtId="0" fontId="77" fillId="0" borderId="11" xfId="0" applyFont="1" applyBorder="1" applyAlignment="1">
      <alignment horizontal="left" vertical="top" wrapText="1"/>
    </xf>
    <xf numFmtId="0" fontId="77" fillId="0" borderId="11" xfId="0" applyFont="1" applyBorder="1" applyAlignment="1">
      <alignment horizontal="left" vertical="top"/>
    </xf>
    <xf numFmtId="0" fontId="2"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4"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78"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20"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4" xfId="59" applyNumberFormat="1" applyFont="1" applyFill="1" applyBorder="1" applyAlignment="1" applyProtection="1">
      <alignment horizontal="left" vertical="top"/>
      <protection locked="0"/>
    </xf>
    <xf numFmtId="0" fontId="2" fillId="2" borderId="19"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2152650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0"/>
  <sheetViews>
    <sheetView showGridLines="0" zoomScale="55" zoomScaleNormal="55" zoomScalePageLayoutView="0" workbookViewId="0" topLeftCell="A1">
      <selection activeCell="L13" sqref="L13"/>
    </sheetView>
  </sheetViews>
  <sheetFormatPr defaultColWidth="9.140625" defaultRowHeight="15"/>
  <cols>
    <col min="1" max="1" width="14.28125" style="21" customWidth="1"/>
    <col min="2" max="2" width="78.28125" style="54" customWidth="1"/>
    <col min="3" max="3" width="13.57421875" style="21" customWidth="1"/>
    <col min="4" max="4" width="12.421875" style="21" customWidth="1"/>
    <col min="5" max="5" width="13.42187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customWidth="1"/>
    <col min="13" max="13" width="17.8515625" style="21" customWidth="1"/>
    <col min="14" max="14" width="12.28125" style="36" hidden="1" customWidth="1"/>
    <col min="15"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7.28125" style="21" hidden="1" customWidth="1"/>
    <col min="54" max="54" width="19.851562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75" t="str">
        <f>B2&amp;" BoQ"</f>
        <v>Item Wise BoQ</v>
      </c>
      <c r="B1" s="75"/>
      <c r="C1" s="75"/>
      <c r="D1" s="75"/>
      <c r="E1" s="75"/>
      <c r="F1" s="75"/>
      <c r="G1" s="75"/>
      <c r="H1" s="75"/>
      <c r="I1" s="75"/>
      <c r="J1" s="75"/>
      <c r="K1" s="75"/>
      <c r="L1" s="75"/>
      <c r="O1" s="2"/>
      <c r="P1" s="2"/>
      <c r="Q1" s="3"/>
      <c r="IE1" s="3"/>
      <c r="IF1" s="3"/>
      <c r="IG1" s="3"/>
      <c r="IH1" s="3"/>
      <c r="II1" s="3"/>
    </row>
    <row r="2" spans="1:17" s="1" customFormat="1" ht="25.5" customHeight="1" hidden="1">
      <c r="A2" s="23" t="s">
        <v>3</v>
      </c>
      <c r="B2" s="52" t="s">
        <v>34</v>
      </c>
      <c r="C2" s="23" t="s">
        <v>4</v>
      </c>
      <c r="D2" s="23" t="s">
        <v>5</v>
      </c>
      <c r="E2" s="23" t="s">
        <v>6</v>
      </c>
      <c r="J2" s="4"/>
      <c r="K2" s="4"/>
      <c r="L2" s="4"/>
      <c r="O2" s="2"/>
      <c r="P2" s="2"/>
      <c r="Q2" s="3"/>
    </row>
    <row r="3" spans="1:243" s="1" customFormat="1" ht="30" customHeight="1" hidden="1">
      <c r="A3" s="1" t="s">
        <v>7</v>
      </c>
      <c r="B3" s="53"/>
      <c r="IE3" s="3"/>
      <c r="IF3" s="3"/>
      <c r="IG3" s="3"/>
      <c r="IH3" s="3"/>
      <c r="II3" s="3"/>
    </row>
    <row r="4" spans="1:243" s="5" customFormat="1" ht="30" customHeight="1">
      <c r="A4" s="76" t="s">
        <v>36</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6"/>
      <c r="IF4" s="6"/>
      <c r="IG4" s="6"/>
      <c r="IH4" s="6"/>
      <c r="II4" s="6"/>
    </row>
    <row r="5" spans="1:243" s="5" customFormat="1" ht="30" customHeight="1">
      <c r="A5" s="76" t="s">
        <v>52</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6"/>
      <c r="IF5" s="6"/>
      <c r="IG5" s="6"/>
      <c r="IH5" s="6"/>
      <c r="II5" s="6"/>
    </row>
    <row r="6" spans="1:243" s="5" customFormat="1" ht="30" customHeight="1">
      <c r="A6" s="76" t="s">
        <v>51</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6"/>
      <c r="IF6" s="6"/>
      <c r="IG6" s="6"/>
      <c r="IH6" s="6"/>
      <c r="II6" s="6"/>
    </row>
    <row r="7" spans="1:243" s="5" customFormat="1" ht="29.25" customHeight="1" hidden="1">
      <c r="A7" s="78" t="s">
        <v>8</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6"/>
      <c r="IF7" s="6"/>
      <c r="IG7" s="6"/>
      <c r="IH7" s="6"/>
      <c r="II7" s="6"/>
    </row>
    <row r="8" spans="1:243" s="7" customFormat="1" ht="61.5" customHeight="1">
      <c r="A8" s="24" t="s">
        <v>39</v>
      </c>
      <c r="B8" s="79"/>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1"/>
      <c r="IE8" s="8"/>
      <c r="IF8" s="8"/>
      <c r="IG8" s="8"/>
      <c r="IH8" s="8"/>
      <c r="II8" s="8"/>
    </row>
    <row r="9" spans="1:243" s="9" customFormat="1" ht="61.5" customHeight="1">
      <c r="A9" s="69" t="s">
        <v>9</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1"/>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115.5" customHeight="1">
      <c r="A11" s="11" t="s">
        <v>0</v>
      </c>
      <c r="B11" s="37" t="s">
        <v>16</v>
      </c>
      <c r="C11" s="37" t="s">
        <v>1</v>
      </c>
      <c r="D11" s="37" t="s">
        <v>17</v>
      </c>
      <c r="E11" s="37" t="s">
        <v>18</v>
      </c>
      <c r="F11" s="37" t="s">
        <v>46</v>
      </c>
      <c r="G11" s="37"/>
      <c r="H11" s="37"/>
      <c r="I11" s="37" t="s">
        <v>19</v>
      </c>
      <c r="J11" s="37" t="s">
        <v>20</v>
      </c>
      <c r="K11" s="37" t="s">
        <v>21</v>
      </c>
      <c r="L11" s="37" t="s">
        <v>22</v>
      </c>
      <c r="M11" s="38" t="s">
        <v>50</v>
      </c>
      <c r="N11" s="37" t="s">
        <v>47</v>
      </c>
      <c r="O11" s="37" t="s">
        <v>48</v>
      </c>
      <c r="P11" s="37" t="s">
        <v>45</v>
      </c>
      <c r="Q11" s="37" t="s">
        <v>44</v>
      </c>
      <c r="R11" s="37" t="s">
        <v>43</v>
      </c>
      <c r="S11" s="37" t="s">
        <v>42</v>
      </c>
      <c r="T11" s="37" t="s">
        <v>41</v>
      </c>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9" t="s">
        <v>40</v>
      </c>
      <c r="BB11" s="39" t="s">
        <v>49</v>
      </c>
      <c r="BC11" s="40" t="s">
        <v>23</v>
      </c>
      <c r="IE11" s="13"/>
      <c r="IF11" s="13"/>
      <c r="IG11" s="13"/>
      <c r="IH11" s="13"/>
      <c r="II11" s="13"/>
    </row>
    <row r="12" spans="1:243" s="12" customFormat="1" ht="15">
      <c r="A12" s="14">
        <v>1</v>
      </c>
      <c r="B12" s="41">
        <v>2</v>
      </c>
      <c r="C12" s="41">
        <v>3</v>
      </c>
      <c r="D12" s="41">
        <v>4</v>
      </c>
      <c r="E12" s="41">
        <v>5</v>
      </c>
      <c r="F12" s="41">
        <v>6</v>
      </c>
      <c r="G12" s="41">
        <v>7</v>
      </c>
      <c r="H12" s="41">
        <v>8</v>
      </c>
      <c r="I12" s="41">
        <v>9</v>
      </c>
      <c r="J12" s="41">
        <v>10</v>
      </c>
      <c r="K12" s="41">
        <v>11</v>
      </c>
      <c r="L12" s="41">
        <v>12</v>
      </c>
      <c r="M12" s="41">
        <v>6</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53</v>
      </c>
      <c r="BB12" s="41">
        <v>7</v>
      </c>
      <c r="BC12" s="41">
        <v>8</v>
      </c>
      <c r="IE12" s="13"/>
      <c r="IF12" s="13"/>
      <c r="IG12" s="13"/>
      <c r="IH12" s="13"/>
      <c r="II12" s="13"/>
    </row>
    <row r="13" spans="1:55" ht="139.5" customHeight="1">
      <c r="A13" s="63">
        <v>1</v>
      </c>
      <c r="B13" s="67" t="s">
        <v>55</v>
      </c>
      <c r="C13" s="64" t="s">
        <v>24</v>
      </c>
      <c r="D13" s="65">
        <v>1200</v>
      </c>
      <c r="E13" s="66" t="s">
        <v>53</v>
      </c>
      <c r="F13" s="51"/>
      <c r="G13" s="51"/>
      <c r="H13" s="51"/>
      <c r="I13" s="44" t="s">
        <v>26</v>
      </c>
      <c r="J13" s="45">
        <f>IF(I13="Less(-)",-1,1)</f>
        <v>1</v>
      </c>
      <c r="K13" s="46" t="s">
        <v>35</v>
      </c>
      <c r="L13" s="46" t="s">
        <v>6</v>
      </c>
      <c r="M13" s="50"/>
      <c r="N13" s="46"/>
      <c r="O13" s="46"/>
      <c r="P13" s="48"/>
      <c r="Q13" s="46"/>
      <c r="R13" s="46"/>
      <c r="S13" s="48"/>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9">
        <f>D13*M13</f>
        <v>0</v>
      </c>
      <c r="BB13" s="55">
        <f>BA13+SUM(N13:AZ13)</f>
        <v>0</v>
      </c>
      <c r="BC13" s="56" t="str">
        <f>SpellNumber(L13,BB13)</f>
        <v>INR Zero Only</v>
      </c>
    </row>
    <row r="14" spans="1:55" ht="76.5" customHeight="1">
      <c r="A14" s="63">
        <v>2</v>
      </c>
      <c r="B14" s="67" t="s">
        <v>56</v>
      </c>
      <c r="C14" s="64"/>
      <c r="D14" s="64"/>
      <c r="E14" s="66"/>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row>
    <row r="15" spans="1:55" ht="43.5" customHeight="1">
      <c r="A15" s="63">
        <v>2.1</v>
      </c>
      <c r="B15" s="68" t="s">
        <v>57</v>
      </c>
      <c r="C15" s="64" t="s">
        <v>28</v>
      </c>
      <c r="D15" s="65">
        <v>50</v>
      </c>
      <c r="E15" s="66" t="s">
        <v>54</v>
      </c>
      <c r="F15" s="51"/>
      <c r="G15" s="51"/>
      <c r="H15" s="51"/>
      <c r="I15" s="44" t="s">
        <v>26</v>
      </c>
      <c r="J15" s="45">
        <f>IF(I15="Less(-)",-1,1)</f>
        <v>1</v>
      </c>
      <c r="K15" s="46" t="s">
        <v>35</v>
      </c>
      <c r="L15" s="46" t="s">
        <v>6</v>
      </c>
      <c r="M15" s="50"/>
      <c r="N15" s="46"/>
      <c r="O15" s="46"/>
      <c r="P15" s="48"/>
      <c r="Q15" s="46"/>
      <c r="R15" s="46"/>
      <c r="S15" s="48"/>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9">
        <f>D15*M15</f>
        <v>0</v>
      </c>
      <c r="BB15" s="55">
        <f>BA15+SUM(N15:AZ15)</f>
        <v>0</v>
      </c>
      <c r="BC15" s="56" t="str">
        <f>SpellNumber(L15,BB15)</f>
        <v>INR Zero Only</v>
      </c>
    </row>
    <row r="16" spans="1:55" ht="132" customHeight="1">
      <c r="A16" s="63">
        <v>3</v>
      </c>
      <c r="B16" s="67" t="s">
        <v>58</v>
      </c>
      <c r="C16" s="64" t="s">
        <v>29</v>
      </c>
      <c r="D16" s="65">
        <v>155</v>
      </c>
      <c r="E16" s="66" t="s">
        <v>54</v>
      </c>
      <c r="F16" s="51"/>
      <c r="G16" s="51"/>
      <c r="H16" s="51"/>
      <c r="I16" s="44" t="s">
        <v>26</v>
      </c>
      <c r="J16" s="45">
        <f>IF(I16="Less(-)",-1,1)</f>
        <v>1</v>
      </c>
      <c r="K16" s="46" t="s">
        <v>35</v>
      </c>
      <c r="L16" s="46" t="s">
        <v>6</v>
      </c>
      <c r="M16" s="50"/>
      <c r="N16" s="46"/>
      <c r="O16" s="46"/>
      <c r="P16" s="48"/>
      <c r="Q16" s="46"/>
      <c r="R16" s="46"/>
      <c r="S16" s="48"/>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9">
        <f>D16*M16</f>
        <v>0</v>
      </c>
      <c r="BB16" s="55">
        <f>BA16+SUM(N16:AZ16)</f>
        <v>0</v>
      </c>
      <c r="BC16" s="56" t="str">
        <f>SpellNumber(L16,BB16)</f>
        <v>INR Zero Only</v>
      </c>
    </row>
    <row r="17" spans="1:243" s="15" customFormat="1" ht="24.75" customHeight="1">
      <c r="A17" s="25" t="s">
        <v>31</v>
      </c>
      <c r="B17" s="26"/>
      <c r="C17" s="57"/>
      <c r="D17" s="58"/>
      <c r="E17" s="58"/>
      <c r="F17" s="58"/>
      <c r="G17" s="58"/>
      <c r="H17" s="59"/>
      <c r="I17" s="59"/>
      <c r="J17" s="59"/>
      <c r="K17" s="59"/>
      <c r="L17" s="60"/>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2">
        <f>SUM(BA13:BA16)</f>
        <v>0</v>
      </c>
      <c r="BB17" s="62">
        <f>SUM(BB13:BB16)</f>
        <v>0</v>
      </c>
      <c r="BC17" s="56" t="str">
        <f>SpellNumber($E$2,BB17)</f>
        <v>INR Zero Only</v>
      </c>
      <c r="IE17" s="16">
        <v>4</v>
      </c>
      <c r="IF17" s="16" t="s">
        <v>27</v>
      </c>
      <c r="IG17" s="16" t="s">
        <v>30</v>
      </c>
      <c r="IH17" s="16">
        <v>10</v>
      </c>
      <c r="II17" s="16" t="s">
        <v>25</v>
      </c>
    </row>
    <row r="18" spans="1:243" s="19" customFormat="1" ht="54.75" customHeight="1" hidden="1">
      <c r="A18" s="26" t="s">
        <v>38</v>
      </c>
      <c r="B18" s="27"/>
      <c r="C18" s="17"/>
      <c r="D18" s="28"/>
      <c r="E18" s="29" t="s">
        <v>32</v>
      </c>
      <c r="F18" s="42"/>
      <c r="G18" s="30"/>
      <c r="H18" s="18"/>
      <c r="I18" s="18"/>
      <c r="J18" s="18"/>
      <c r="K18" s="31"/>
      <c r="L18" s="32"/>
      <c r="M18" s="33" t="s">
        <v>33</v>
      </c>
      <c r="O18" s="15"/>
      <c r="P18" s="15"/>
      <c r="Q18" s="15"/>
      <c r="R18" s="15"/>
      <c r="S18" s="15"/>
      <c r="BA18" s="43">
        <f>IF(ISBLANK(F18),0,IF(E18="Excess (+)",ROUND(BA17+(BA17*F18),2),IF(E18="Less (-)",ROUND(BA17+(BA17*F18*(-1)),2),0)))</f>
        <v>0</v>
      </c>
      <c r="BB18" s="34">
        <f>ROUND(BA18,0)</f>
        <v>0</v>
      </c>
      <c r="BC18" s="35" t="str">
        <f>SpellNumber(L18,BB18)</f>
        <v> Zero Only</v>
      </c>
      <c r="IE18" s="20"/>
      <c r="IF18" s="20"/>
      <c r="IG18" s="20"/>
      <c r="IH18" s="20"/>
      <c r="II18" s="20"/>
    </row>
    <row r="19" spans="1:243" s="19" customFormat="1" ht="43.5" customHeight="1">
      <c r="A19" s="25" t="s">
        <v>37</v>
      </c>
      <c r="B19" s="25"/>
      <c r="C19" s="72" t="str">
        <f>SpellNumber($E$2,BB17)</f>
        <v>INR Zero Only</v>
      </c>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4"/>
      <c r="IE19" s="20"/>
      <c r="IF19" s="20"/>
      <c r="IG19" s="20"/>
      <c r="IH19" s="20"/>
      <c r="II19" s="20"/>
    </row>
    <row r="20" spans="2:243" s="12" customFormat="1" ht="15">
      <c r="B20" s="15"/>
      <c r="C20" s="21"/>
      <c r="D20" s="21"/>
      <c r="E20" s="21"/>
      <c r="F20" s="21"/>
      <c r="G20" s="21"/>
      <c r="H20" s="21"/>
      <c r="I20" s="21"/>
      <c r="J20" s="21"/>
      <c r="K20" s="21"/>
      <c r="L20" s="21"/>
      <c r="M20" s="21"/>
      <c r="O20" s="21"/>
      <c r="BA20" s="21"/>
      <c r="BC20" s="21"/>
      <c r="IE20" s="13"/>
      <c r="IF20" s="13"/>
      <c r="IG20" s="13"/>
      <c r="IH20" s="13"/>
      <c r="II20" s="13"/>
    </row>
  </sheetData>
  <sheetProtection password="E491" sheet="1" selectLockedCells="1"/>
  <mergeCells count="8">
    <mergeCell ref="A9:BC9"/>
    <mergeCell ref="C19:BC19"/>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8">
      <formula1>IF(ISBLANK(F18),$A$3:$C$3,$B$3:$C$3)</formula1>
    </dataValidation>
    <dataValidation type="decimal" allowBlank="1" showInputMessage="1" showErrorMessage="1" promptTitle="Rate Entry" prompt="Please enter VAT charges in Rupees for this item. " errorTitle="Invaid Entry" error="Only Numeric Values are allowed. " sqref="M15:M16 M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
      <formula1>0</formula1>
      <formula2>IF(E18&lt;&gt;"Select",99.9,0)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8">
      <formula1>IF(E18&lt;&gt;"Select",0,-1)</formula1>
      <formula2>IF(E18&lt;&gt;"Select",99.99,-1)</formula2>
    </dataValidation>
    <dataValidation type="decimal" allowBlank="1" showInputMessage="1" showErrorMessage="1" promptTitle="Rate Entry" prompt="Please enter the Other Taxes2 in Rupees for this item. " errorTitle="Invaid Entry" error="Only Numeric Values are allowed. " sqref="N15:O16 N13:O13">
      <formula1>0</formula1>
      <formula2>999999999999999</formula2>
    </dataValidation>
    <dataValidation allowBlank="1" showInputMessage="1" showErrorMessage="1" promptTitle="Addition / Deduction" prompt="Please Choose the correct One" sqref="J15:J16 J13"/>
    <dataValidation type="list" showInputMessage="1" showErrorMessage="1" sqref="I15:I16 I13">
      <formula1>"Excess(+), Less(-)"</formula1>
    </dataValidation>
    <dataValidation type="decimal" allowBlank="1" showInputMessage="1" showErrorMessage="1" promptTitle="Rate Entry" prompt="Please enter the Excise Duty Category in Rupees for this item. " errorTitle="Invaid Entry" error="Only Numeric Values are allowed. " sqref="R15:R16 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3">
      <formula1>0</formula1>
      <formula2>999999999999999</formula2>
    </dataValidation>
    <dataValidation type="list" allowBlank="1" showInputMessage="1" showErrorMessage="1" sqref="K15:K16 K13">
      <formula1>"Partial Conversion, Full Conversion"</formula1>
    </dataValidation>
    <dataValidation allowBlank="1" showInputMessage="1" showErrorMessage="1" promptTitle="Itemcode/Make" prompt="Please enter text" sqref="D15:H16 M14:BC14 D13:H13 D14:K14 C13:C16"/>
    <dataValidation type="list" allowBlank="1" showInputMessage="1" showErrorMessage="1" sqref="L15 L13 L14 L16">
      <formula1>"INR"</formula1>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2" t="s">
        <v>2</v>
      </c>
      <c r="F6" s="82"/>
      <c r="G6" s="82"/>
      <c r="H6" s="82"/>
      <c r="I6" s="82"/>
      <c r="J6" s="82"/>
      <c r="K6" s="82"/>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2023-05-16T12:54:17Z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