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600" windowHeight="795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<sst xmlns="http://schemas.openxmlformats.org/spreadsheetml/2006/main" count="129" uniqueCount="60">
  <si>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</si>
  <si>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</si>
  <si>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</si>
  <si>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</si>
  <si>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</si>
  <si>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</si>
  <si>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</si>
  <si>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</si>
  <si>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</si>
  <si>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</si>
  <si>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</si>
  <si>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</si>
  <si>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</si>
  <si>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</si>
  <si>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</si>
  <si>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</si>
  <si>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</si>
  <si>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</si>
  <si>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</si>
  <si>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</si>
  <si>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</si>
  <si>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</si>
  <si>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</si>
  <si>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</si>
  <si>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</si>
  <si>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</si>
  <si>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</si>
  <si>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</si>
  <si>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</si>
  <si>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</si>
  <si>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</si>
  <si>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</si>
  <si>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</si>
  <si>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</si>
  <si>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</si>
  <si>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</si>
  <si>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</si>
  <si>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</si>
  <si>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</si>
  <si>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</si>
  <si>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</si>
  <si>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</si>
  <si>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</si>
  <si>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</si>
  <si>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</si>
  <si>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INR Zero Only</t>
  </si>
  <si>
    <t>GST(%)</t>
  </si>
  <si>
    <t>item3</t>
  </si>
  <si>
    <t>Sr.
No.</t>
  </si>
  <si>
    <t xml:space="preserve">TOTAL AMOUNT Inclusive of GST </t>
  </si>
  <si>
    <t xml:space="preserve">Item Description                                           </t>
  </si>
  <si>
    <t>Wireless Water level indicator unit to display water level of tanks with level bars of LED lights or eq for each of sub overhead tank, each display unit to have indication of 4 tanks and should be electronically operated. Make : Aqua Brim (Model No- Sx-4i)/ Aarmation Electric/Skylet/Smart iPro/HTech/Flowtech/Visilume.</t>
  </si>
  <si>
    <t>Digital Overhead Transmitter: Supplying, Installation,testing and Commissioning of battery powered water level data transmitter for three phase with water level sensors to measure water level with 1% resolution and flow/ overflow status and transmit the data wirelessly to controller cum receiver unit. ( With sensor length up- to 9 meter).Make : Aqua Brim (Model No- Sx-4i)/ Aarmation Electric/Skylet/Smart iPro/HTech/Flowtech/Visilume.</t>
  </si>
  <si>
    <t>Data Repeater: Supplying, Installation and Commissioning of Data Repeater for re-transimitting the data signal of transmitters/ other repeaters to further distance.Make : Aqua Brim (Model No- Sx-4i)/ Aarmation Electric/Skylet/Smart iPro/HTech/Flowtech/Visilume.</t>
  </si>
  <si>
    <r>
      <rPr>
        <b/>
        <sz val="11"/>
        <color indexed="10"/>
        <rFont val="Arial"/>
        <family val="2"/>
      </rPr>
      <t xml:space="preserve">BASIC RATE </t>
    </r>
    <r>
      <rPr>
        <b/>
        <sz val="11"/>
        <color indexed="8"/>
        <rFont val="Arial"/>
        <family val="2"/>
      </rPr>
      <t>INCLUSIVE OF GST</t>
    </r>
    <r>
      <rPr>
        <b/>
        <sz val="11"/>
        <color indexed="10"/>
        <rFont val="Arial"/>
        <family val="2"/>
      </rPr>
      <t xml:space="preserve"> In Figures To be entered by the Bidder 
Rs.      P</t>
    </r>
    <r>
      <rPr>
        <b/>
        <sz val="11"/>
        <rFont val="Arial"/>
        <family val="2"/>
      </rPr>
      <t xml:space="preserve">
 </t>
    </r>
  </si>
  <si>
    <t>Contract No:  &lt;IISER/22 23/EEEO/Estimate P/10&gt;</t>
  </si>
  <si>
    <t>Name of Work: &lt;P/f of building overhead tanks water level indicating system in Hostel 6/8 &amp; Mother Tank at IISER Mohali &gt;</t>
  </si>
  <si>
    <t>Supplying, Installation, testing and Commissioning of  Water level indicator With Controlling  unit to centralize display water level of tanks as well as other related parameters i.e. Flow status, Overflow alarm, Full Level alarm, Low Level alarm for single/ multiple tanks (Maximum 5 Tanks) on LED digital display panel with audio buzzer for alarm and configure to  Wi-Fi connectivity and online level monitoring.  Make : Aquabrim/ Skylet/ Reliable Control/ ALC.</t>
  </si>
  <si>
    <t>Supplying, Installation, testing and Commissioning of  water level data transmitter for three phase with water level sensors to measure water level with 1% resolution and flow/ overflow status and transmit the configure data wirelessly to controller cum receiver unit. (With sensor length up- to 9 meter). Make : Aquabrim/ Skylet/ Reliable Control/ ALC.</t>
  </si>
  <si>
    <t>Supplying, Installation and Commissioning of Centralize remote monitoring for the data signal of other remote to further distance.  Make : Aquabrim/ Skylet/ Reliable Control/ ALC.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</si>
</sst>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24" fillId="0" borderId="12" xfId="59" applyNumberFormat="1" applyFont="1" applyFill="1" applyBorder="1" applyAlignment="1">
      <alignment horizontal="center" vertical="center" wrapText="1"/>
      <protection/>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1" fontId="26" fillId="0" borderId="11" xfId="55" applyNumberFormat="1" applyFont="1" applyFill="1" applyBorder="1" applyAlignment="1" applyProtection="1">
      <alignment horizontal="center" vertical="center"/>
      <protection locked="0"/>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60" fillId="0" borderId="11"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0" fillId="0" borderId="11" xfId="0" applyBorder="1" applyAlignment="1">
      <alignment vertical="top" wrapText="1"/>
    </xf>
    <xf numFmtId="0" fontId="0" fillId="0" borderId="11" xfId="0"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70" zoomScaleNormal="55" zoomScaleSheetLayoutView="70" workbookViewId="0" topLeftCell="A1">
      <selection activeCell="BC14" sqref="BC14"/>
    </sheetView>
  </sheetViews>
  <sheetFormatPr defaultColWidth="9.140625" defaultRowHeight="15"/>
  <cols>
    <col min="1" max="1" width="14.28125" style="1" customWidth="1"/>
    <col min="2" max="2" width="64.8515625" style="65"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61" t="s">
        <v>1</v>
      </c>
      <c r="C2" s="7" t="s">
        <v>2</v>
      </c>
      <c r="D2" s="7" t="s">
        <v>3</v>
      </c>
      <c r="E2" s="7" t="s">
        <v>4</v>
      </c>
      <c r="J2" s="8"/>
      <c r="K2" s="8"/>
      <c r="L2" s="8"/>
      <c r="O2" s="5"/>
      <c r="P2" s="5"/>
      <c r="Q2" s="6"/>
    </row>
    <row r="3" spans="1:243" s="4" customFormat="1" ht="30" customHeight="1" hidden="1">
      <c r="A3" s="4" t="s">
        <v>5</v>
      </c>
      <c r="B3" s="62"/>
      <c r="IE3" s="6"/>
      <c r="IF3" s="6"/>
      <c r="IG3" s="6"/>
      <c r="IH3" s="6"/>
      <c r="II3" s="6"/>
    </row>
    <row r="4" spans="1:243" s="9" customFormat="1" ht="30" customHeight="1">
      <c r="A4" s="70" t="s">
        <v>43</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55</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106.5" customHeight="1">
      <c r="A8" s="11" t="s">
        <v>42</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7</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48</v>
      </c>
      <c r="B11" s="63" t="s">
        <v>50</v>
      </c>
      <c r="C11" s="52" t="s">
        <v>14</v>
      </c>
      <c r="D11" s="52" t="s">
        <v>15</v>
      </c>
      <c r="E11" s="52" t="s">
        <v>16</v>
      </c>
      <c r="F11" s="52" t="s">
        <v>17</v>
      </c>
      <c r="G11" s="52"/>
      <c r="H11" s="58"/>
      <c r="I11" s="52" t="s">
        <v>18</v>
      </c>
      <c r="J11" s="52" t="s">
        <v>19</v>
      </c>
      <c r="K11" s="52" t="s">
        <v>20</v>
      </c>
      <c r="L11" s="52" t="s">
        <v>21</v>
      </c>
      <c r="M11" s="53" t="s">
        <v>54</v>
      </c>
      <c r="N11" s="52" t="s">
        <v>22</v>
      </c>
      <c r="O11" s="52" t="s">
        <v>46</v>
      </c>
      <c r="P11" s="52" t="s">
        <v>23</v>
      </c>
      <c r="Q11" s="52" t="s">
        <v>24</v>
      </c>
      <c r="R11" s="52" t="s">
        <v>25</v>
      </c>
      <c r="S11" s="52" t="s">
        <v>26</v>
      </c>
      <c r="T11" s="52" t="s">
        <v>27</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28</v>
      </c>
      <c r="BB11" s="54" t="s">
        <v>49</v>
      </c>
      <c r="BC11" s="55" t="s">
        <v>29</v>
      </c>
      <c r="IE11" s="17"/>
      <c r="IF11" s="17"/>
      <c r="IG11" s="17"/>
      <c r="IH11" s="17"/>
      <c r="II11" s="17"/>
    </row>
    <row r="12" spans="1:243" s="16" customFormat="1" ht="38.25" customHeight="1">
      <c r="A12" s="50">
        <v>1</v>
      </c>
      <c r="B12" s="22">
        <v>2</v>
      </c>
      <c r="C12" s="50">
        <v>3</v>
      </c>
      <c r="D12" s="50">
        <v>4</v>
      </c>
      <c r="E12" s="50">
        <v>5</v>
      </c>
      <c r="F12" s="50">
        <v>6</v>
      </c>
      <c r="G12" s="50">
        <v>7</v>
      </c>
      <c r="H12" s="22">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123.75" customHeight="1">
      <c r="A13" s="22">
        <v>1</v>
      </c>
      <c r="B13" s="77" t="s">
        <v>57</v>
      </c>
      <c r="C13" s="57" t="s">
        <v>30</v>
      </c>
      <c r="D13" s="78">
        <v>6</v>
      </c>
      <c r="E13" s="66" t="s">
        <v>31</v>
      </c>
      <c r="F13" s="36"/>
      <c r="G13" s="37"/>
      <c r="H13" s="59"/>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6" t="str">
        <f>SpellNumber(L13,BB13)</f>
        <v>INR Zero Only</v>
      </c>
      <c r="IA13" s="16">
        <v>1</v>
      </c>
      <c r="IB13" s="42" t="s">
        <v>51</v>
      </c>
      <c r="IC13" s="16" t="s">
        <v>30</v>
      </c>
      <c r="ID13" s="16">
        <v>3</v>
      </c>
      <c r="IE13" s="17" t="s">
        <v>31</v>
      </c>
      <c r="IF13" s="17"/>
      <c r="IG13" s="17"/>
      <c r="IH13" s="17"/>
      <c r="II13" s="17"/>
    </row>
    <row r="14" spans="1:243" s="16" customFormat="1" ht="102.75" customHeight="1">
      <c r="A14" s="22">
        <v>2</v>
      </c>
      <c r="B14" s="77" t="s">
        <v>58</v>
      </c>
      <c r="C14" s="57" t="s">
        <v>44</v>
      </c>
      <c r="D14" s="78">
        <v>26</v>
      </c>
      <c r="E14" s="66" t="s">
        <v>31</v>
      </c>
      <c r="F14" s="36"/>
      <c r="G14" s="37"/>
      <c r="H14" s="59"/>
      <c r="I14" s="36" t="s">
        <v>32</v>
      </c>
      <c r="J14" s="38">
        <f>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56" t="str">
        <f>SpellNumber(L14,BB14)</f>
        <v>INR Zero Only</v>
      </c>
      <c r="IA14" s="16">
        <v>2</v>
      </c>
      <c r="IB14" s="16" t="s">
        <v>52</v>
      </c>
      <c r="IC14" s="16" t="s">
        <v>44</v>
      </c>
      <c r="ID14" s="16">
        <v>12</v>
      </c>
      <c r="IE14" s="17" t="s">
        <v>31</v>
      </c>
      <c r="IF14" s="17"/>
      <c r="IG14" s="17"/>
      <c r="IH14" s="17"/>
      <c r="II14" s="17"/>
    </row>
    <row r="15" spans="1:243" s="16" customFormat="1" ht="75" customHeight="1">
      <c r="A15" s="22">
        <v>3</v>
      </c>
      <c r="B15" s="77" t="s">
        <v>59</v>
      </c>
      <c r="C15" s="57" t="s">
        <v>47</v>
      </c>
      <c r="D15" s="78">
        <v>8</v>
      </c>
      <c r="E15" s="66" t="s">
        <v>31</v>
      </c>
      <c r="F15" s="36"/>
      <c r="G15" s="37"/>
      <c r="H15" s="60"/>
      <c r="I15" s="36" t="s">
        <v>32</v>
      </c>
      <c r="J15" s="38">
        <f>IF(I15="Less(-)",-1,1)</f>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D15*M15</f>
        <v>0</v>
      </c>
      <c r="BB15" s="39">
        <f>BA15+(BA15*O15/100)</f>
        <v>0</v>
      </c>
      <c r="BC15" s="56" t="str">
        <f>SpellNumber(L15,BB15)</f>
        <v>INR Zero Only</v>
      </c>
      <c r="IA15" s="16">
        <v>3</v>
      </c>
      <c r="IB15" s="16" t="s">
        <v>53</v>
      </c>
      <c r="IC15" s="16" t="s">
        <v>47</v>
      </c>
      <c r="ID15" s="16">
        <v>10</v>
      </c>
      <c r="IE15" s="17" t="s">
        <v>31</v>
      </c>
      <c r="IF15" s="17"/>
      <c r="IG15" s="17"/>
      <c r="IH15" s="17"/>
      <c r="II15" s="17"/>
    </row>
    <row r="16" spans="1:243" s="18" customFormat="1" ht="58.5" customHeight="1">
      <c r="A16" s="73" t="s">
        <v>35</v>
      </c>
      <c r="B16" s="74"/>
      <c r="C16" s="45"/>
      <c r="D16" s="45"/>
      <c r="E16" s="45"/>
      <c r="F16" s="43"/>
      <c r="G16" s="45"/>
      <c r="H16" s="46"/>
      <c r="I16" s="46"/>
      <c r="J16" s="46"/>
      <c r="K16" s="46"/>
      <c r="L16" s="45"/>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8">
        <f>SUM(BA13:BA15)</f>
        <v>0</v>
      </c>
      <c r="BB16" s="48">
        <f>SUM(BB13:BB15)</f>
        <v>0</v>
      </c>
      <c r="BC16" s="56" t="str">
        <f>SpellNumber($E$2,BB16)</f>
        <v>INR Zero Only</v>
      </c>
      <c r="IA16" s="18" t="s">
        <v>35</v>
      </c>
      <c r="IE16" s="19"/>
      <c r="IF16" s="19" t="s">
        <v>34</v>
      </c>
      <c r="IG16" s="19" t="s">
        <v>36</v>
      </c>
      <c r="IH16" s="19">
        <v>10</v>
      </c>
      <c r="II16" s="19" t="s">
        <v>31</v>
      </c>
    </row>
    <row r="17" spans="1:243" s="20" customFormat="1" ht="54.75" customHeight="1" hidden="1">
      <c r="A17" s="49" t="s">
        <v>37</v>
      </c>
      <c r="B17" s="64"/>
      <c r="C17" s="25"/>
      <c r="D17" s="26"/>
      <c r="E17" s="27" t="s">
        <v>38</v>
      </c>
      <c r="F17" s="28"/>
      <c r="G17" s="29"/>
      <c r="H17" s="30"/>
      <c r="I17" s="30"/>
      <c r="J17" s="30"/>
      <c r="K17" s="31"/>
      <c r="L17" s="32"/>
      <c r="M17" s="33" t="s">
        <v>39</v>
      </c>
      <c r="N17" s="30"/>
      <c r="O17" s="24"/>
      <c r="P17" s="24"/>
      <c r="Q17" s="24"/>
      <c r="R17" s="24"/>
      <c r="S17" s="24"/>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4">
        <f>IF(ISBLANK(F17),0,IF(E17="Excess (+)",ROUND(BA16+(BA16*F17),2),IF(E17="Less (-)",ROUND(BA16+(BA16*F17*(-1)),2),0)))</f>
        <v>0</v>
      </c>
      <c r="BB17" s="35">
        <f>ROUND(BA17,0)</f>
        <v>0</v>
      </c>
      <c r="BC17" s="23" t="str">
        <f>SpellNumber(L17,BB17)</f>
        <v> Zero Only</v>
      </c>
      <c r="IA17" s="20" t="s">
        <v>37</v>
      </c>
      <c r="IE17" s="21" t="s">
        <v>38</v>
      </c>
      <c r="IF17" s="21"/>
      <c r="IG17" s="21"/>
      <c r="IH17" s="21"/>
      <c r="II17" s="21"/>
    </row>
    <row r="18" spans="1:243" s="20" customFormat="1" ht="43.5" customHeight="1">
      <c r="A18" s="73" t="s">
        <v>40</v>
      </c>
      <c r="B18" s="74"/>
      <c r="C18" s="68" t="str">
        <f>SpellNumber($E$2,BB16)</f>
        <v>INR Zero Only</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0" t="s">
        <v>40</v>
      </c>
      <c r="IC18" s="20" t="s">
        <v>45</v>
      </c>
      <c r="IE18" s="21"/>
      <c r="IF18" s="21"/>
      <c r="IG18" s="21"/>
      <c r="IH18" s="21"/>
      <c r="II18" s="21"/>
    </row>
  </sheetData>
  <sheetProtection password="E491" sheet="1"/>
  <mergeCells count="10">
    <mergeCell ref="A9:BC9"/>
    <mergeCell ref="C18:BC18"/>
    <mergeCell ref="A1:L1"/>
    <mergeCell ref="A4:BC4"/>
    <mergeCell ref="A5:BC5"/>
    <mergeCell ref="A6:BC6"/>
    <mergeCell ref="A7:BC7"/>
    <mergeCell ref="B8:BC8"/>
    <mergeCell ref="A16:B16"/>
    <mergeCell ref="A18:B1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F16 C13:C1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O13:O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 type="list" allowBlank="1" showInputMessage="1" showErrorMessage="1" sqref="L13 L15:L18 L14">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2023-03-31T07:39:43Z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