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<sst xmlns="http://schemas.openxmlformats.org/spreadsheetml/2006/main" count="409" uniqueCount="135">
  <si>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</si>
  <si>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</si>
  <si>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</si>
  <si>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</si>
  <si>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</si>
  <si>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</si>
  <si>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</si>
  <si>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</si>
  <si>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</si>
  <si>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</si>
  <si>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</si>
  <si>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</si>
  <si>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</si>
  <si>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</si>
  <si>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</si>
  <si>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</si>
  <si>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</si>
  <si>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</si>
  <si>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Units</t>
  </si>
  <si>
    <t>Estimated Rate</t>
  </si>
  <si>
    <t>Addition / Deduction</t>
  </si>
  <si>
    <t>Addition / Deduction Values</t>
  </si>
  <si>
    <t>Currency Convertion against each Item</t>
  </si>
  <si>
    <t>Excise Duty</t>
  </si>
  <si>
    <t>Any Other Taxes/Duties/Levies</t>
  </si>
  <si>
    <t>Other Taxes If any</t>
  </si>
  <si>
    <t>IIIrd Party  Inspection Charges @0.34%+Service Tax</t>
  </si>
  <si>
    <t xml:space="preserve">Less for Cenvat Credit,if any respect of Supplies Under full Excise Duty Category </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</si>
  <si>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</si>
  <si>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</si>
  <si>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</si>
  <si>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</si>
  <si>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</si>
  <si>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</si>
  <si>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</si>
  <si>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</si>
  <si>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</si>
  <si>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</si>
  <si>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</si>
  <si>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</si>
  <si>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</si>
  <si>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</si>
  <si>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</si>
  <si>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</si>
  <si>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</si>
  <si>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</si>
  <si>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</si>
  <si>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Ream</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</si>
  <si>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</si>
  <si>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</si>
  <si>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</si>
  <si>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</si>
  <si>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</si>
  <si>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</si>
  <si>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</si>
  <si>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</si>
  <si>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</si>
  <si>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</si>
  <si>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</si>
  <si>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</si>
  <si>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</si>
  <si>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</si>
  <si>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 xml:space="preserve">Gum boot`- pair </t>
  </si>
  <si>
    <t>Hexa Blade for SS cutting (Make: Taparia/Hira)</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</si>
  <si>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</si>
  <si>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</si>
  <si>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</si>
  <si>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</si>
  <si>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</si>
  <si>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</si>
  <si>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</si>
  <si>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</si>
  <si>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</si>
  <si>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</si>
  <si>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</si>
  <si>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</si>
  <si>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</si>
  <si>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</si>
  <si>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</si>
  <si>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</si>
  <si>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</si>
  <si>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</si>
  <si>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</si>
  <si>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</si>
  <si>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</si>
  <si>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</si>
  <si>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</si>
  <si>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</si>
  <si>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</si>
  <si>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</si>
  <si>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Pillar cock mixture for wash basin (Make: Jaquar/ ESS)</t>
  </si>
  <si>
    <t>Spindle (Make: Jaquar/ESSCO/ SEIKO)</t>
  </si>
  <si>
    <t>Chisel (Mouth square type) ½' (Make: Astral/ Kisan)</t>
  </si>
  <si>
    <t>PPR reducer 6" x 4" (Make: Astral/ Kisan)</t>
  </si>
  <si>
    <t>PPR reducer 4" x "2  (Make: Astral/ Kisan)</t>
  </si>
  <si>
    <t>PPR MTA 2"  (Make: Astral/ Kisan)</t>
  </si>
  <si>
    <t>PPR Socket 6"  (Make: Astral/ Kisan)</t>
  </si>
  <si>
    <t>PPR socket 4"  (Make: Astral/ Kisan)</t>
  </si>
  <si>
    <t>PPR Pipe 2"  (Make: Astral/ Kisan) in feet</t>
  </si>
  <si>
    <t>PPR flange with nut bolt and gaskit 6"  (Make: Astral/ Kisan)</t>
  </si>
  <si>
    <t>Contract No:  &lt;IISERM(1610)22/23Pur &gt;</t>
  </si>
  <si>
    <t>The Hindu (English) (All Editions)</t>
  </si>
  <si>
    <t>The Times of India (English) (All Editions)</t>
  </si>
  <si>
    <t>The Hindustan Times (English) (All Editions)</t>
  </si>
  <si>
    <t>Indian Express (South) (All Editions)</t>
  </si>
  <si>
    <t>The New Indian Express (North) (All Editions)</t>
  </si>
  <si>
    <t>Deccan Chronicle (All Editions)</t>
  </si>
  <si>
    <t>Dainik Bhaskar (Hindi) (All Editions)</t>
  </si>
  <si>
    <t>Divya Bhaskar (All Editions)</t>
  </si>
  <si>
    <t>Dainik Jagaran (Hindi) (All Editions)</t>
  </si>
  <si>
    <t>Sakal (All Editions)</t>
  </si>
  <si>
    <t>Ajit Punjabi (All Editions)</t>
  </si>
  <si>
    <t>The Tribune (All Editions)</t>
  </si>
  <si>
    <t>The Telegraph (All Editions)</t>
  </si>
  <si>
    <t>Ananda Bazar Patrika (All Editions)</t>
  </si>
  <si>
    <t>Mathrubhumi (All Editions)</t>
  </si>
  <si>
    <t>Vijay Karnataka (All Editions)</t>
  </si>
  <si>
    <t>Sakshi (All Editions)</t>
  </si>
  <si>
    <t>Sambad (All Editions)</t>
  </si>
  <si>
    <t>Rajasthan Patrika (Hindi) (All Editions)</t>
  </si>
  <si>
    <t>Assam Tribune (All Editions)</t>
  </si>
  <si>
    <t>Dinamalar (T. Nagar/Trichy gp)</t>
  </si>
  <si>
    <t>Dinamalar (Whites Road/Chennai gp)</t>
  </si>
  <si>
    <t>Daily Hindi Milap (All Editions)</t>
  </si>
  <si>
    <t>Samaj (All Editions)</t>
  </si>
  <si>
    <t>Malayala Manorama (All Editions)</t>
  </si>
  <si>
    <t>Any other charges</t>
  </si>
  <si>
    <t>Size - 25x16 cm</t>
  </si>
  <si>
    <t>size</t>
  </si>
  <si>
    <t>Quoted Currency in INR</t>
  </si>
  <si>
    <r>
      <t xml:space="preserve">BASIC DISCOUNTED RATE In </t>
    </r>
    <r>
      <rPr>
        <b/>
        <sz val="11"/>
        <color indexed="10"/>
        <rFont val="Arial"/>
        <family val="2"/>
      </rPr>
      <t>Figures</t>
    </r>
    <r>
      <rPr>
        <b/>
        <sz val="11"/>
        <rFont val="Arial"/>
        <family val="2"/>
      </rPr>
      <t xml:space="preserve"> To be entered by </t>
    </r>
    <r>
      <rPr>
        <b/>
        <sz val="11"/>
        <color indexed="10"/>
        <rFont val="Arial"/>
        <family val="2"/>
      </rPr>
      <t>Bidder</t>
    </r>
    <r>
      <rPr>
        <b/>
        <sz val="11"/>
        <rFont val="Arial"/>
        <family val="2"/>
      </rPr>
      <t xml:space="preserve"> 
Rs.      P
 </t>
    </r>
  </si>
  <si>
    <t>GST (INR)</t>
  </si>
  <si>
    <t>TOTAL AMOUNT after discount</t>
  </si>
  <si>
    <t>TOTAL AMOUNT</t>
  </si>
  <si>
    <t>Name of Work: &lt; Release of IISER Admissions Notice 2023 in the newspapers at DAVP rate for 25 newspaper (all editions) &gt;
* Agency to mention the rate of discount offered in the technical bid alongwith bidder name, the below space provided in BOQ (against bidder name).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</si>
</sst>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right style="thin">
        <color indexed="8"/>
      </right>
      <top style="thin">
        <color indexed="8"/>
      </top>
      <bottom style="thin">
        <color indexed="8"/>
      </bottom>
    </border>
    <border>
      <left style="thin"/>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3" fillId="0" borderId="22" xfId="59" applyNumberFormat="1" applyFont="1" applyFill="1" applyBorder="1" applyAlignment="1">
      <alignment vertical="top" wrapText="1"/>
      <protection/>
    </xf>
    <xf numFmtId="0" fontId="25" fillId="0" borderId="23" xfId="0" applyFont="1" applyFill="1" applyBorder="1" applyAlignment="1">
      <alignment vertical="top" wrapText="1"/>
    </xf>
    <xf numFmtId="0" fontId="4" fillId="0" borderId="20" xfId="55" applyNumberFormat="1" applyFont="1" applyFill="1" applyBorder="1" applyAlignment="1">
      <alignment horizontal="center" vertical="top" readingOrder="1"/>
      <protection/>
    </xf>
    <xf numFmtId="1" fontId="4" fillId="0" borderId="10" xfId="59" applyNumberFormat="1" applyFont="1" applyFill="1" applyBorder="1" applyAlignment="1">
      <alignment horizontal="center" vertical="top" readingOrder="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1"/>
  <sheetViews>
    <sheetView showGridLines="0" zoomScale="85" zoomScaleNormal="85" zoomScalePageLayoutView="0" workbookViewId="0" topLeftCell="A1">
      <selection activeCell="BA14" sqref="BA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0" t="s">
        <v>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134</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100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127</v>
      </c>
      <c r="E11" s="19" t="s">
        <v>18</v>
      </c>
      <c r="F11" s="19" t="s">
        <v>19</v>
      </c>
      <c r="G11" s="19"/>
      <c r="H11" s="19"/>
      <c r="I11" s="19" t="s">
        <v>20</v>
      </c>
      <c r="J11" s="19" t="s">
        <v>21</v>
      </c>
      <c r="K11" s="19" t="s">
        <v>22</v>
      </c>
      <c r="L11" s="19" t="s">
        <v>129</v>
      </c>
      <c r="M11" s="20" t="s">
        <v>130</v>
      </c>
      <c r="N11" s="19" t="s">
        <v>23</v>
      </c>
      <c r="O11" s="19" t="s">
        <v>131</v>
      </c>
      <c r="P11" s="19" t="s">
        <v>132</v>
      </c>
      <c r="Q11" s="19" t="s">
        <v>24</v>
      </c>
      <c r="R11" s="19" t="s">
        <v>25</v>
      </c>
      <c r="S11" s="19" t="s">
        <v>26</v>
      </c>
      <c r="T11" s="19" t="s">
        <v>27</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132</v>
      </c>
      <c r="BB11" s="21" t="s">
        <v>133</v>
      </c>
      <c r="BC11" s="22" t="s">
        <v>28</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5">
        <v>1.1</v>
      </c>
      <c r="B13" s="75" t="s">
        <v>101</v>
      </c>
      <c r="C13" s="64" t="s">
        <v>64</v>
      </c>
      <c r="D13" s="78">
        <v>400</v>
      </c>
      <c r="E13" s="77" t="s">
        <v>128</v>
      </c>
      <c r="F13" s="50"/>
      <c r="G13" s="51"/>
      <c r="H13" s="52"/>
      <c r="I13" s="53" t="s">
        <v>32</v>
      </c>
      <c r="J13" s="54">
        <f aca="true" t="shared" si="0" ref="J13:J25">IF(I13="Less(-)",-1,1)</f>
        <v>1</v>
      </c>
      <c r="K13" s="55" t="s">
        <v>33</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26" t="s">
        <v>48</v>
      </c>
      <c r="IC13" s="26" t="s">
        <v>64</v>
      </c>
      <c r="ID13" s="26">
        <v>50</v>
      </c>
      <c r="IE13" s="27" t="s">
        <v>31</v>
      </c>
      <c r="IF13" s="27" t="s">
        <v>34</v>
      </c>
      <c r="IG13" s="27" t="s">
        <v>30</v>
      </c>
      <c r="IH13" s="27">
        <v>123.223</v>
      </c>
      <c r="II13" s="27" t="s">
        <v>31</v>
      </c>
    </row>
    <row r="14" spans="1:243" s="26" customFormat="1" ht="36" customHeight="1">
      <c r="A14" s="65">
        <v>1.2</v>
      </c>
      <c r="B14" s="76" t="s">
        <v>102</v>
      </c>
      <c r="C14" s="64" t="s">
        <v>65</v>
      </c>
      <c r="D14" s="78">
        <v>400</v>
      </c>
      <c r="E14" s="77" t="s">
        <v>128</v>
      </c>
      <c r="F14" s="50"/>
      <c r="G14" s="51"/>
      <c r="H14" s="51"/>
      <c r="I14" s="53" t="s">
        <v>32</v>
      </c>
      <c r="J14" s="54">
        <f t="shared" si="0"/>
        <v>1</v>
      </c>
      <c r="K14" s="55" t="s">
        <v>33</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26" t="s">
        <v>49</v>
      </c>
      <c r="IC14" s="26" t="s">
        <v>65</v>
      </c>
      <c r="ID14" s="26">
        <v>50</v>
      </c>
      <c r="IE14" s="27" t="s">
        <v>46</v>
      </c>
      <c r="IF14" s="27" t="s">
        <v>36</v>
      </c>
      <c r="IG14" s="27" t="s">
        <v>35</v>
      </c>
      <c r="IH14" s="27">
        <v>213</v>
      </c>
      <c r="II14" s="27" t="s">
        <v>31</v>
      </c>
    </row>
    <row r="15" spans="1:243" s="26" customFormat="1" ht="39.75" customHeight="1">
      <c r="A15" s="65">
        <v>1.3</v>
      </c>
      <c r="B15" s="75" t="s">
        <v>103</v>
      </c>
      <c r="C15" s="64" t="s">
        <v>66</v>
      </c>
      <c r="D15" s="78">
        <v>400</v>
      </c>
      <c r="E15" s="77" t="s">
        <v>128</v>
      </c>
      <c r="F15" s="50"/>
      <c r="G15" s="51"/>
      <c r="H15" s="51"/>
      <c r="I15" s="53" t="s">
        <v>32</v>
      </c>
      <c r="J15" s="54">
        <f t="shared" si="0"/>
        <v>1</v>
      </c>
      <c r="K15" s="55" t="s">
        <v>33</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26" t="s">
        <v>50</v>
      </c>
      <c r="IC15" s="26" t="s">
        <v>66</v>
      </c>
      <c r="ID15" s="26">
        <v>30</v>
      </c>
      <c r="IE15" s="27" t="s">
        <v>46</v>
      </c>
      <c r="IF15" s="27" t="s">
        <v>36</v>
      </c>
      <c r="IG15" s="27" t="s">
        <v>35</v>
      </c>
      <c r="IH15" s="27">
        <v>213</v>
      </c>
      <c r="II15" s="27" t="s">
        <v>31</v>
      </c>
    </row>
    <row r="16" spans="1:243" s="26" customFormat="1" ht="38.25" customHeight="1">
      <c r="A16" s="65">
        <v>1.4</v>
      </c>
      <c r="B16" s="75" t="s">
        <v>104</v>
      </c>
      <c r="C16" s="64" t="s">
        <v>67</v>
      </c>
      <c r="D16" s="78">
        <v>400</v>
      </c>
      <c r="E16" s="77" t="s">
        <v>128</v>
      </c>
      <c r="F16" s="50"/>
      <c r="G16" s="51"/>
      <c r="H16" s="51"/>
      <c r="I16" s="53" t="s">
        <v>32</v>
      </c>
      <c r="J16" s="54">
        <f t="shared" si="0"/>
        <v>1</v>
      </c>
      <c r="K16" s="55" t="s">
        <v>33</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26" t="s">
        <v>51</v>
      </c>
      <c r="IC16" s="26" t="s">
        <v>67</v>
      </c>
      <c r="ID16" s="26">
        <v>10</v>
      </c>
      <c r="IE16" s="27" t="s">
        <v>46</v>
      </c>
      <c r="IF16" s="27" t="s">
        <v>29</v>
      </c>
      <c r="IG16" s="27" t="s">
        <v>37</v>
      </c>
      <c r="IH16" s="27">
        <v>10</v>
      </c>
      <c r="II16" s="27" t="s">
        <v>31</v>
      </c>
    </row>
    <row r="17" spans="1:243" s="26" customFormat="1" ht="37.5" customHeight="1">
      <c r="A17" s="65">
        <v>1.5</v>
      </c>
      <c r="B17" s="75" t="s">
        <v>105</v>
      </c>
      <c r="C17" s="64" t="s">
        <v>68</v>
      </c>
      <c r="D17" s="78">
        <v>400</v>
      </c>
      <c r="E17" s="77" t="s">
        <v>128</v>
      </c>
      <c r="F17" s="50"/>
      <c r="G17" s="51"/>
      <c r="H17" s="51"/>
      <c r="I17" s="53" t="s">
        <v>32</v>
      </c>
      <c r="J17" s="54">
        <f t="shared" si="0"/>
        <v>1</v>
      </c>
      <c r="K17" s="55" t="s">
        <v>33</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5">
        <f>D17*M17+N17+O17+P17+Q17+R17</f>
        <v>0</v>
      </c>
      <c r="BC17" s="25" t="str">
        <f>SpellNumber(L17,BB17)</f>
        <v>INR Zero Only</v>
      </c>
      <c r="IA17" s="26">
        <v>1.5</v>
      </c>
      <c r="IB17" s="26" t="s">
        <v>91</v>
      </c>
      <c r="IC17" s="26" t="s">
        <v>68</v>
      </c>
      <c r="ID17" s="26">
        <v>50</v>
      </c>
      <c r="IE17" s="27" t="s">
        <v>31</v>
      </c>
      <c r="IF17" s="27" t="s">
        <v>36</v>
      </c>
      <c r="IG17" s="27" t="s">
        <v>35</v>
      </c>
      <c r="IH17" s="27">
        <v>213</v>
      </c>
      <c r="II17" s="27" t="s">
        <v>31</v>
      </c>
    </row>
    <row r="18" spans="1:243" s="26" customFormat="1" ht="34.5" customHeight="1">
      <c r="A18" s="65">
        <v>1.6</v>
      </c>
      <c r="B18" s="75" t="s">
        <v>106</v>
      </c>
      <c r="C18" s="64" t="s">
        <v>69</v>
      </c>
      <c r="D18" s="78">
        <v>400</v>
      </c>
      <c r="E18" s="77" t="s">
        <v>128</v>
      </c>
      <c r="F18" s="50"/>
      <c r="G18" s="51"/>
      <c r="H18" s="51"/>
      <c r="I18" s="53" t="s">
        <v>32</v>
      </c>
      <c r="J18" s="54">
        <f t="shared" si="0"/>
        <v>1</v>
      </c>
      <c r="K18" s="55" t="s">
        <v>33</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D18*M18</f>
        <v>0</v>
      </c>
      <c r="BB18" s="45">
        <f>D18*M18+N18+O18+P18+Q18+R18</f>
        <v>0</v>
      </c>
      <c r="BC18" s="25" t="str">
        <f>SpellNumber(L18,BB18)</f>
        <v>INR Zero Only</v>
      </c>
      <c r="IA18" s="26">
        <v>1.6</v>
      </c>
      <c r="IB18" s="26" t="s">
        <v>52</v>
      </c>
      <c r="IC18" s="26" t="s">
        <v>69</v>
      </c>
      <c r="ID18" s="26">
        <v>50</v>
      </c>
      <c r="IE18" s="27" t="s">
        <v>31</v>
      </c>
      <c r="IF18" s="27" t="s">
        <v>29</v>
      </c>
      <c r="IG18" s="27" t="s">
        <v>37</v>
      </c>
      <c r="IH18" s="27">
        <v>10</v>
      </c>
      <c r="II18" s="27" t="s">
        <v>31</v>
      </c>
    </row>
    <row r="19" spans="1:243" s="26" customFormat="1" ht="32.25" customHeight="1">
      <c r="A19" s="65">
        <v>1.7</v>
      </c>
      <c r="B19" s="75" t="s">
        <v>107</v>
      </c>
      <c r="C19" s="64" t="s">
        <v>70</v>
      </c>
      <c r="D19" s="78">
        <v>400</v>
      </c>
      <c r="E19" s="77" t="s">
        <v>128</v>
      </c>
      <c r="F19" s="50"/>
      <c r="G19" s="51"/>
      <c r="H19" s="52"/>
      <c r="I19" s="53" t="s">
        <v>32</v>
      </c>
      <c r="J19" s="54">
        <f t="shared" si="0"/>
        <v>1</v>
      </c>
      <c r="K19" s="55" t="s">
        <v>33</v>
      </c>
      <c r="L19" s="55" t="s">
        <v>4</v>
      </c>
      <c r="M19" s="56"/>
      <c r="N19" s="51"/>
      <c r="O19" s="51"/>
      <c r="P19" s="57"/>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D19*M19</f>
        <v>0</v>
      </c>
      <c r="BB19" s="45">
        <f>D19*M19+N19+O19+P19+Q19+R19</f>
        <v>0</v>
      </c>
      <c r="BC19" s="25" t="str">
        <f>SpellNumber(L19,BB19)</f>
        <v>INR Zero Only</v>
      </c>
      <c r="IA19" s="26">
        <v>1.7</v>
      </c>
      <c r="IB19" s="26" t="s">
        <v>53</v>
      </c>
      <c r="IC19" s="26" t="s">
        <v>70</v>
      </c>
      <c r="ID19" s="26">
        <v>30</v>
      </c>
      <c r="IE19" s="27" t="s">
        <v>31</v>
      </c>
      <c r="IF19" s="27" t="s">
        <v>34</v>
      </c>
      <c r="IG19" s="27" t="s">
        <v>30</v>
      </c>
      <c r="IH19" s="27">
        <v>123.223</v>
      </c>
      <c r="II19" s="27" t="s">
        <v>31</v>
      </c>
    </row>
    <row r="20" spans="1:243" s="26" customFormat="1" ht="36" customHeight="1">
      <c r="A20" s="65">
        <v>1.8</v>
      </c>
      <c r="B20" s="76" t="s">
        <v>108</v>
      </c>
      <c r="C20" s="64" t="s">
        <v>71</v>
      </c>
      <c r="D20" s="78">
        <v>400</v>
      </c>
      <c r="E20" s="77" t="s">
        <v>128</v>
      </c>
      <c r="F20" s="50"/>
      <c r="G20" s="51"/>
      <c r="H20" s="51"/>
      <c r="I20" s="53" t="s">
        <v>32</v>
      </c>
      <c r="J20" s="54">
        <f t="shared" si="0"/>
        <v>1</v>
      </c>
      <c r="K20" s="55" t="s">
        <v>33</v>
      </c>
      <c r="L20" s="55" t="s">
        <v>4</v>
      </c>
      <c r="M20" s="56"/>
      <c r="N20" s="51"/>
      <c r="O20" s="51"/>
      <c r="P20" s="57"/>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D20*M20</f>
        <v>0</v>
      </c>
      <c r="BB20" s="45">
        <f>D20*M20+N20+O20+P20+Q20+R20</f>
        <v>0</v>
      </c>
      <c r="BC20" s="25" t="str">
        <f>SpellNumber(L20,BB20)</f>
        <v>INR Zero Only</v>
      </c>
      <c r="IA20" s="26">
        <v>1.8</v>
      </c>
      <c r="IB20" s="26" t="s">
        <v>54</v>
      </c>
      <c r="IC20" s="26" t="s">
        <v>71</v>
      </c>
      <c r="ID20" s="26">
        <v>50</v>
      </c>
      <c r="IE20" s="27" t="s">
        <v>31</v>
      </c>
      <c r="IF20" s="27" t="s">
        <v>36</v>
      </c>
      <c r="IG20" s="27" t="s">
        <v>35</v>
      </c>
      <c r="IH20" s="27">
        <v>213</v>
      </c>
      <c r="II20" s="27" t="s">
        <v>31</v>
      </c>
    </row>
    <row r="21" spans="1:243" s="26" customFormat="1" ht="39.75" customHeight="1">
      <c r="A21" s="65">
        <v>1.9</v>
      </c>
      <c r="B21" s="75" t="s">
        <v>109</v>
      </c>
      <c r="C21" s="64" t="s">
        <v>72</v>
      </c>
      <c r="D21" s="78">
        <v>400</v>
      </c>
      <c r="E21" s="77" t="s">
        <v>128</v>
      </c>
      <c r="F21" s="50"/>
      <c r="G21" s="51"/>
      <c r="H21" s="51"/>
      <c r="I21" s="53" t="s">
        <v>32</v>
      </c>
      <c r="J21" s="54">
        <f t="shared" si="0"/>
        <v>1</v>
      </c>
      <c r="K21" s="55" t="s">
        <v>33</v>
      </c>
      <c r="L21" s="55" t="s">
        <v>4</v>
      </c>
      <c r="M21" s="56"/>
      <c r="N21" s="51"/>
      <c r="O21" s="51"/>
      <c r="P21" s="57"/>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D21*M21</f>
        <v>0</v>
      </c>
      <c r="BB21" s="45">
        <f>D21*M21+N21+O21+P21+Q21+R21</f>
        <v>0</v>
      </c>
      <c r="BC21" s="25" t="str">
        <f>SpellNumber(L21,BB21)</f>
        <v>INR Zero Only</v>
      </c>
      <c r="IA21" s="26">
        <v>1.9</v>
      </c>
      <c r="IB21" s="26" t="s">
        <v>55</v>
      </c>
      <c r="IC21" s="26" t="s">
        <v>72</v>
      </c>
      <c r="ID21" s="26">
        <v>100</v>
      </c>
      <c r="IE21" s="27" t="s">
        <v>31</v>
      </c>
      <c r="IF21" s="27" t="s">
        <v>36</v>
      </c>
      <c r="IG21" s="27" t="s">
        <v>35</v>
      </c>
      <c r="IH21" s="27">
        <v>213</v>
      </c>
      <c r="II21" s="27" t="s">
        <v>31</v>
      </c>
    </row>
    <row r="22" spans="1:243" s="26" customFormat="1" ht="38.25" customHeight="1">
      <c r="A22" s="66">
        <v>2</v>
      </c>
      <c r="B22" s="75" t="s">
        <v>110</v>
      </c>
      <c r="C22" s="64" t="s">
        <v>73</v>
      </c>
      <c r="D22" s="78">
        <v>400</v>
      </c>
      <c r="E22" s="77" t="s">
        <v>128</v>
      </c>
      <c r="F22" s="50"/>
      <c r="G22" s="51"/>
      <c r="H22" s="51"/>
      <c r="I22" s="53" t="s">
        <v>32</v>
      </c>
      <c r="J22" s="54">
        <f t="shared" si="0"/>
        <v>1</v>
      </c>
      <c r="K22" s="55" t="s">
        <v>33</v>
      </c>
      <c r="L22" s="55" t="s">
        <v>4</v>
      </c>
      <c r="M22" s="56"/>
      <c r="N22" s="51"/>
      <c r="O22" s="51"/>
      <c r="P22" s="57"/>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D22*M22</f>
        <v>0</v>
      </c>
      <c r="BB22" s="45">
        <f>D22*M22+N22+O22+P22+Q22+R22</f>
        <v>0</v>
      </c>
      <c r="BC22" s="25" t="str">
        <f>SpellNumber(L22,BB22)</f>
        <v>INR Zero Only</v>
      </c>
      <c r="IA22" s="26">
        <v>2</v>
      </c>
      <c r="IB22" s="26" t="s">
        <v>56</v>
      </c>
      <c r="IC22" s="26" t="s">
        <v>73</v>
      </c>
      <c r="ID22" s="26">
        <v>50</v>
      </c>
      <c r="IE22" s="27" t="s">
        <v>31</v>
      </c>
      <c r="IF22" s="27" t="s">
        <v>29</v>
      </c>
      <c r="IG22" s="27" t="s">
        <v>37</v>
      </c>
      <c r="IH22" s="27">
        <v>10</v>
      </c>
      <c r="II22" s="27" t="s">
        <v>31</v>
      </c>
    </row>
    <row r="23" spans="1:243" s="26" customFormat="1" ht="37.5" customHeight="1">
      <c r="A23" s="65">
        <v>2.1</v>
      </c>
      <c r="B23" s="75" t="s">
        <v>111</v>
      </c>
      <c r="C23" s="64" t="s">
        <v>74</v>
      </c>
      <c r="D23" s="78">
        <v>400</v>
      </c>
      <c r="E23" s="77" t="s">
        <v>128</v>
      </c>
      <c r="F23" s="50"/>
      <c r="G23" s="51"/>
      <c r="H23" s="51"/>
      <c r="I23" s="53" t="s">
        <v>32</v>
      </c>
      <c r="J23" s="54">
        <f t="shared" si="0"/>
        <v>1</v>
      </c>
      <c r="K23" s="55" t="s">
        <v>33</v>
      </c>
      <c r="L23" s="55" t="s">
        <v>4</v>
      </c>
      <c r="M23" s="56"/>
      <c r="N23" s="51"/>
      <c r="O23" s="51"/>
      <c r="P23" s="57"/>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D23*M23</f>
        <v>0</v>
      </c>
      <c r="BB23" s="45">
        <f>D23*M23+N23+O23+P23+Q23+R23</f>
        <v>0</v>
      </c>
      <c r="BC23" s="25" t="str">
        <f>SpellNumber(L23,BB23)</f>
        <v>INR Zero Only</v>
      </c>
      <c r="IA23" s="26">
        <v>2.1</v>
      </c>
      <c r="IB23" s="26" t="s">
        <v>57</v>
      </c>
      <c r="IC23" s="26" t="s">
        <v>74</v>
      </c>
      <c r="ID23" s="26">
        <v>3</v>
      </c>
      <c r="IE23" s="27" t="s">
        <v>31</v>
      </c>
      <c r="IF23" s="27" t="s">
        <v>36</v>
      </c>
      <c r="IG23" s="27" t="s">
        <v>35</v>
      </c>
      <c r="IH23" s="27">
        <v>213</v>
      </c>
      <c r="II23" s="27" t="s">
        <v>31</v>
      </c>
    </row>
    <row r="24" spans="1:243" s="26" customFormat="1" ht="34.5" customHeight="1">
      <c r="A24" s="65">
        <v>2.2</v>
      </c>
      <c r="B24" s="75" t="s">
        <v>112</v>
      </c>
      <c r="C24" s="64" t="s">
        <v>75</v>
      </c>
      <c r="D24" s="78">
        <v>400</v>
      </c>
      <c r="E24" s="77" t="s">
        <v>128</v>
      </c>
      <c r="F24" s="50"/>
      <c r="G24" s="51"/>
      <c r="H24" s="51"/>
      <c r="I24" s="53" t="s">
        <v>32</v>
      </c>
      <c r="J24" s="54">
        <f t="shared" si="0"/>
        <v>1</v>
      </c>
      <c r="K24" s="55" t="s">
        <v>33</v>
      </c>
      <c r="L24" s="55" t="s">
        <v>4</v>
      </c>
      <c r="M24" s="56"/>
      <c r="N24" s="51"/>
      <c r="O24" s="51"/>
      <c r="P24" s="57"/>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D24*M24</f>
        <v>0</v>
      </c>
      <c r="BB24" s="45">
        <f>D24*M24+N24+O24+P24+Q24+R24</f>
        <v>0</v>
      </c>
      <c r="BC24" s="25" t="str">
        <f>SpellNumber(L24,BB24)</f>
        <v>INR Zero Only</v>
      </c>
      <c r="IA24" s="26">
        <v>2.2</v>
      </c>
      <c r="IB24" s="26" t="s">
        <v>58</v>
      </c>
      <c r="IC24" s="26" t="s">
        <v>75</v>
      </c>
      <c r="ID24" s="26">
        <v>3</v>
      </c>
      <c r="IE24" s="27" t="s">
        <v>31</v>
      </c>
      <c r="IF24" s="27" t="s">
        <v>29</v>
      </c>
      <c r="IG24" s="27" t="s">
        <v>37</v>
      </c>
      <c r="IH24" s="27">
        <v>10</v>
      </c>
      <c r="II24" s="27" t="s">
        <v>31</v>
      </c>
    </row>
    <row r="25" spans="1:243" s="26" customFormat="1" ht="34.5" customHeight="1">
      <c r="A25" s="65">
        <v>2.3</v>
      </c>
      <c r="B25" s="75" t="s">
        <v>113</v>
      </c>
      <c r="C25" s="64" t="s">
        <v>76</v>
      </c>
      <c r="D25" s="78">
        <v>400</v>
      </c>
      <c r="E25" s="77" t="s">
        <v>128</v>
      </c>
      <c r="F25" s="50"/>
      <c r="G25" s="51"/>
      <c r="H25" s="51"/>
      <c r="I25" s="53" t="s">
        <v>32</v>
      </c>
      <c r="J25" s="54">
        <f t="shared" si="0"/>
        <v>1</v>
      </c>
      <c r="K25" s="55" t="s">
        <v>33</v>
      </c>
      <c r="L25" s="55" t="s">
        <v>4</v>
      </c>
      <c r="M25" s="56"/>
      <c r="N25" s="51"/>
      <c r="O25" s="51"/>
      <c r="P25" s="57"/>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D25*M25</f>
        <v>0</v>
      </c>
      <c r="BB25" s="45">
        <f>D25*M25+N25+O25+P25+Q25+R25</f>
        <v>0</v>
      </c>
      <c r="BC25" s="25" t="str">
        <f>SpellNumber(L25,BB25)</f>
        <v>INR Zero Only</v>
      </c>
      <c r="IA25" s="26">
        <v>2.3</v>
      </c>
      <c r="IB25" s="26" t="s">
        <v>59</v>
      </c>
      <c r="IC25" s="26" t="s">
        <v>76</v>
      </c>
      <c r="ID25" s="26">
        <v>20</v>
      </c>
      <c r="IE25" s="27" t="s">
        <v>31</v>
      </c>
      <c r="IF25" s="27" t="s">
        <v>29</v>
      </c>
      <c r="IG25" s="27" t="s">
        <v>37</v>
      </c>
      <c r="IH25" s="27">
        <v>10</v>
      </c>
      <c r="II25" s="27" t="s">
        <v>31</v>
      </c>
    </row>
    <row r="26" spans="1:243" s="26" customFormat="1" ht="32.25" customHeight="1">
      <c r="A26" s="65">
        <v>2.4</v>
      </c>
      <c r="B26" s="75" t="s">
        <v>114</v>
      </c>
      <c r="C26" s="64" t="s">
        <v>77</v>
      </c>
      <c r="D26" s="78">
        <v>400</v>
      </c>
      <c r="E26" s="77" t="s">
        <v>128</v>
      </c>
      <c r="F26" s="50"/>
      <c r="G26" s="51"/>
      <c r="H26" s="52"/>
      <c r="I26" s="53" t="s">
        <v>32</v>
      </c>
      <c r="J26" s="54">
        <f>IF(I26="Less(-)",-1,1)</f>
        <v>1</v>
      </c>
      <c r="K26" s="55" t="s">
        <v>33</v>
      </c>
      <c r="L26" s="55" t="s">
        <v>4</v>
      </c>
      <c r="M26" s="56"/>
      <c r="N26" s="51"/>
      <c r="O26" s="51"/>
      <c r="P26" s="57"/>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D26*M26</f>
        <v>0</v>
      </c>
      <c r="BB26" s="45">
        <f>D26*M26+N26+O26+P26+Q26+R26</f>
        <v>0</v>
      </c>
      <c r="BC26" s="25" t="str">
        <f>SpellNumber(L26,BB26)</f>
        <v>INR Zero Only</v>
      </c>
      <c r="IA26" s="26">
        <v>2.4</v>
      </c>
      <c r="IB26" s="26" t="s">
        <v>60</v>
      </c>
      <c r="IC26" s="26" t="s">
        <v>77</v>
      </c>
      <c r="ID26" s="26">
        <v>20</v>
      </c>
      <c r="IE26" s="27" t="s">
        <v>31</v>
      </c>
      <c r="IF26" s="27" t="s">
        <v>34</v>
      </c>
      <c r="IG26" s="27" t="s">
        <v>30</v>
      </c>
      <c r="IH26" s="27">
        <v>123.223</v>
      </c>
      <c r="II26" s="27" t="s">
        <v>31</v>
      </c>
    </row>
    <row r="27" spans="1:243" s="26" customFormat="1" ht="36" customHeight="1">
      <c r="A27" s="65">
        <v>2.5</v>
      </c>
      <c r="B27" s="76" t="s">
        <v>115</v>
      </c>
      <c r="C27" s="64" t="s">
        <v>78</v>
      </c>
      <c r="D27" s="78">
        <v>400</v>
      </c>
      <c r="E27" s="77" t="s">
        <v>128</v>
      </c>
      <c r="F27" s="50"/>
      <c r="G27" s="51"/>
      <c r="H27" s="51"/>
      <c r="I27" s="53" t="s">
        <v>32</v>
      </c>
      <c r="J27" s="54">
        <f>IF(I27="Less(-)",-1,1)</f>
        <v>1</v>
      </c>
      <c r="K27" s="55" t="s">
        <v>33</v>
      </c>
      <c r="L27" s="55" t="s">
        <v>4</v>
      </c>
      <c r="M27" s="56"/>
      <c r="N27" s="51"/>
      <c r="O27" s="51"/>
      <c r="P27" s="57"/>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D27*M27</f>
        <v>0</v>
      </c>
      <c r="BB27" s="45">
        <f>D27*M27+N27+O27+P27+Q27+R27</f>
        <v>0</v>
      </c>
      <c r="BC27" s="25" t="str">
        <f>SpellNumber(L27,BB27)</f>
        <v>INR Zero Only</v>
      </c>
      <c r="IA27" s="26">
        <v>2.5</v>
      </c>
      <c r="IB27" s="26" t="s">
        <v>90</v>
      </c>
      <c r="IC27" s="26" t="s">
        <v>78</v>
      </c>
      <c r="ID27" s="26">
        <v>5</v>
      </c>
      <c r="IE27" s="27" t="s">
        <v>46</v>
      </c>
      <c r="IF27" s="27" t="s">
        <v>36</v>
      </c>
      <c r="IG27" s="27" t="s">
        <v>35</v>
      </c>
      <c r="IH27" s="27">
        <v>213</v>
      </c>
      <c r="II27" s="27" t="s">
        <v>31</v>
      </c>
    </row>
    <row r="28" spans="1:243" s="26" customFormat="1" ht="39.75" customHeight="1">
      <c r="A28" s="65">
        <v>2.6</v>
      </c>
      <c r="B28" s="75" t="s">
        <v>116</v>
      </c>
      <c r="C28" s="64" t="s">
        <v>79</v>
      </c>
      <c r="D28" s="78">
        <v>400</v>
      </c>
      <c r="E28" s="77" t="s">
        <v>128</v>
      </c>
      <c r="F28" s="50"/>
      <c r="G28" s="51"/>
      <c r="H28" s="51"/>
      <c r="I28" s="53" t="s">
        <v>32</v>
      </c>
      <c r="J28" s="54">
        <f>IF(I28="Less(-)",-1,1)</f>
        <v>1</v>
      </c>
      <c r="K28" s="55" t="s">
        <v>33</v>
      </c>
      <c r="L28" s="55" t="s">
        <v>4</v>
      </c>
      <c r="M28" s="56"/>
      <c r="N28" s="51"/>
      <c r="O28" s="51"/>
      <c r="P28" s="57"/>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D28*M28</f>
        <v>0</v>
      </c>
      <c r="BB28" s="45">
        <f>D28*M28+N28+O28+P28+Q28+R28</f>
        <v>0</v>
      </c>
      <c r="BC28" s="25" t="str">
        <f>SpellNumber(L28,BB28)</f>
        <v>INR Zero Only</v>
      </c>
      <c r="IA28" s="26">
        <v>2.6</v>
      </c>
      <c r="IB28" s="26" t="s">
        <v>61</v>
      </c>
      <c r="IC28" s="26" t="s">
        <v>79</v>
      </c>
      <c r="ID28" s="26">
        <v>5</v>
      </c>
      <c r="IE28" s="27" t="s">
        <v>31</v>
      </c>
      <c r="IF28" s="27" t="s">
        <v>36</v>
      </c>
      <c r="IG28" s="27" t="s">
        <v>35</v>
      </c>
      <c r="IH28" s="27">
        <v>213</v>
      </c>
      <c r="II28" s="27" t="s">
        <v>31</v>
      </c>
    </row>
    <row r="29" spans="1:243" s="26" customFormat="1" ht="38.25" customHeight="1">
      <c r="A29" s="65">
        <v>2.7</v>
      </c>
      <c r="B29" s="75" t="s">
        <v>117</v>
      </c>
      <c r="C29" s="64" t="s">
        <v>80</v>
      </c>
      <c r="D29" s="78">
        <v>400</v>
      </c>
      <c r="E29" s="77" t="s">
        <v>128</v>
      </c>
      <c r="F29" s="50"/>
      <c r="G29" s="51"/>
      <c r="H29" s="51"/>
      <c r="I29" s="53" t="s">
        <v>32</v>
      </c>
      <c r="J29" s="54">
        <f>IF(I29="Less(-)",-1,1)</f>
        <v>1</v>
      </c>
      <c r="K29" s="55" t="s">
        <v>33</v>
      </c>
      <c r="L29" s="55" t="s">
        <v>4</v>
      </c>
      <c r="M29" s="56"/>
      <c r="N29" s="51"/>
      <c r="O29" s="51"/>
      <c r="P29" s="57"/>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D29*M29</f>
        <v>0</v>
      </c>
      <c r="BB29" s="45">
        <f>D29*M29+N29+O29+P29+Q29+R29</f>
        <v>0</v>
      </c>
      <c r="BC29" s="25" t="str">
        <f>SpellNumber(L29,BB29)</f>
        <v>INR Zero Only</v>
      </c>
      <c r="IA29" s="26">
        <v>2.7</v>
      </c>
      <c r="IB29" s="26" t="s">
        <v>62</v>
      </c>
      <c r="IC29" s="26" t="s">
        <v>80</v>
      </c>
      <c r="ID29" s="26">
        <v>5</v>
      </c>
      <c r="IE29" s="27" t="s">
        <v>31</v>
      </c>
      <c r="IF29" s="27" t="s">
        <v>29</v>
      </c>
      <c r="IG29" s="27" t="s">
        <v>37</v>
      </c>
      <c r="IH29" s="27">
        <v>10</v>
      </c>
      <c r="II29" s="27" t="s">
        <v>31</v>
      </c>
    </row>
    <row r="30" spans="1:243" s="26" customFormat="1" ht="32.25" customHeight="1">
      <c r="A30" s="65">
        <v>2.8</v>
      </c>
      <c r="B30" s="75" t="s">
        <v>118</v>
      </c>
      <c r="C30" s="64" t="s">
        <v>81</v>
      </c>
      <c r="D30" s="78">
        <v>400</v>
      </c>
      <c r="E30" s="77" t="s">
        <v>128</v>
      </c>
      <c r="F30" s="50"/>
      <c r="G30" s="51"/>
      <c r="H30" s="52"/>
      <c r="I30" s="53" t="s">
        <v>32</v>
      </c>
      <c r="J30" s="54">
        <f aca="true" t="shared" si="1" ref="J30:J38">IF(I30="Less(-)",-1,1)</f>
        <v>1</v>
      </c>
      <c r="K30" s="55" t="s">
        <v>33</v>
      </c>
      <c r="L30" s="55" t="s">
        <v>4</v>
      </c>
      <c r="M30" s="56"/>
      <c r="N30" s="51"/>
      <c r="O30" s="51"/>
      <c r="P30" s="57"/>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D30*M30</f>
        <v>0</v>
      </c>
      <c r="BB30" s="45">
        <f>D30*M30+N30+O30+P30+Q30+R30</f>
        <v>0</v>
      </c>
      <c r="BC30" s="25" t="str">
        <f>SpellNumber(L30,BB30)</f>
        <v>INR Zero Only</v>
      </c>
      <c r="IA30" s="26">
        <v>2.8</v>
      </c>
      <c r="IB30" s="26" t="s">
        <v>63</v>
      </c>
      <c r="IC30" s="26" t="s">
        <v>81</v>
      </c>
      <c r="ID30" s="26">
        <v>20</v>
      </c>
      <c r="IE30" s="27" t="s">
        <v>31</v>
      </c>
      <c r="IF30" s="27" t="s">
        <v>34</v>
      </c>
      <c r="IG30" s="27" t="s">
        <v>30</v>
      </c>
      <c r="IH30" s="27">
        <v>123.223</v>
      </c>
      <c r="II30" s="27" t="s">
        <v>31</v>
      </c>
    </row>
    <row r="31" spans="1:243" s="26" customFormat="1" ht="36" customHeight="1">
      <c r="A31" s="65">
        <v>2.9</v>
      </c>
      <c r="B31" s="76" t="s">
        <v>119</v>
      </c>
      <c r="C31" s="64" t="s">
        <v>82</v>
      </c>
      <c r="D31" s="78">
        <v>400</v>
      </c>
      <c r="E31" s="77" t="s">
        <v>128</v>
      </c>
      <c r="F31" s="50"/>
      <c r="G31" s="51"/>
      <c r="H31" s="51"/>
      <c r="I31" s="53" t="s">
        <v>32</v>
      </c>
      <c r="J31" s="54">
        <f t="shared" si="1"/>
        <v>1</v>
      </c>
      <c r="K31" s="55" t="s">
        <v>33</v>
      </c>
      <c r="L31" s="55" t="s">
        <v>4</v>
      </c>
      <c r="M31" s="56"/>
      <c r="N31" s="51"/>
      <c r="O31" s="51"/>
      <c r="P31" s="57"/>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D31*M31</f>
        <v>0</v>
      </c>
      <c r="BB31" s="45">
        <f>D31*M31+N31+O31+P31+Q31+R31</f>
        <v>0</v>
      </c>
      <c r="BC31" s="25" t="str">
        <f>SpellNumber(L31,BB31)</f>
        <v>INR Zero Only</v>
      </c>
      <c r="IA31" s="26">
        <v>2.9</v>
      </c>
      <c r="IB31" s="26" t="s">
        <v>92</v>
      </c>
      <c r="IC31" s="26" t="s">
        <v>82</v>
      </c>
      <c r="ID31" s="26">
        <v>10</v>
      </c>
      <c r="IE31" s="27" t="s">
        <v>31</v>
      </c>
      <c r="IF31" s="27" t="s">
        <v>36</v>
      </c>
      <c r="IG31" s="27" t="s">
        <v>35</v>
      </c>
      <c r="IH31" s="27">
        <v>213</v>
      </c>
      <c r="II31" s="27" t="s">
        <v>31</v>
      </c>
    </row>
    <row r="32" spans="1:243" s="26" customFormat="1" ht="39.75" customHeight="1">
      <c r="A32" s="65">
        <v>3</v>
      </c>
      <c r="B32" s="75" t="s">
        <v>120</v>
      </c>
      <c r="C32" s="64" t="s">
        <v>83</v>
      </c>
      <c r="D32" s="78">
        <v>400</v>
      </c>
      <c r="E32" s="77" t="s">
        <v>128</v>
      </c>
      <c r="F32" s="50"/>
      <c r="G32" s="51"/>
      <c r="H32" s="51"/>
      <c r="I32" s="53" t="s">
        <v>32</v>
      </c>
      <c r="J32" s="54">
        <f t="shared" si="1"/>
        <v>1</v>
      </c>
      <c r="K32" s="55" t="s">
        <v>33</v>
      </c>
      <c r="L32" s="55" t="s">
        <v>4</v>
      </c>
      <c r="M32" s="56"/>
      <c r="N32" s="51"/>
      <c r="O32" s="51"/>
      <c r="P32" s="57"/>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D32*M32</f>
        <v>0</v>
      </c>
      <c r="BB32" s="45">
        <f>D32*M32+N32+O32+P32+Q32+R32</f>
        <v>0</v>
      </c>
      <c r="BC32" s="25" t="str">
        <f>SpellNumber(L32,BB32)</f>
        <v>INR Zero Only</v>
      </c>
      <c r="IA32" s="26">
        <v>3</v>
      </c>
      <c r="IB32" s="26" t="s">
        <v>93</v>
      </c>
      <c r="IC32" s="26" t="s">
        <v>83</v>
      </c>
      <c r="ID32" s="26">
        <v>3</v>
      </c>
      <c r="IE32" s="27" t="s">
        <v>31</v>
      </c>
      <c r="IF32" s="27" t="s">
        <v>36</v>
      </c>
      <c r="IG32" s="27" t="s">
        <v>35</v>
      </c>
      <c r="IH32" s="27">
        <v>213</v>
      </c>
      <c r="II32" s="27" t="s">
        <v>31</v>
      </c>
    </row>
    <row r="33" spans="1:243" s="26" customFormat="1" ht="38.25" customHeight="1">
      <c r="A33" s="65">
        <v>3.1</v>
      </c>
      <c r="B33" s="75" t="s">
        <v>121</v>
      </c>
      <c r="C33" s="64" t="s">
        <v>84</v>
      </c>
      <c r="D33" s="78">
        <v>400</v>
      </c>
      <c r="E33" s="77" t="s">
        <v>128</v>
      </c>
      <c r="F33" s="50"/>
      <c r="G33" s="51"/>
      <c r="H33" s="51"/>
      <c r="I33" s="53" t="s">
        <v>32</v>
      </c>
      <c r="J33" s="54">
        <f t="shared" si="1"/>
        <v>1</v>
      </c>
      <c r="K33" s="55" t="s">
        <v>33</v>
      </c>
      <c r="L33" s="55" t="s">
        <v>4</v>
      </c>
      <c r="M33" s="56"/>
      <c r="N33" s="51"/>
      <c r="O33" s="51"/>
      <c r="P33" s="57"/>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D33*M33</f>
        <v>0</v>
      </c>
      <c r="BB33" s="45">
        <f>D33*M33+N33+O33+P33+Q33+R33</f>
        <v>0</v>
      </c>
      <c r="BC33" s="25" t="str">
        <f>SpellNumber(L33,BB33)</f>
        <v>INR Zero Only</v>
      </c>
      <c r="IA33" s="26">
        <v>3.1</v>
      </c>
      <c r="IB33" s="26" t="s">
        <v>94</v>
      </c>
      <c r="IC33" s="26" t="s">
        <v>84</v>
      </c>
      <c r="ID33" s="26">
        <v>2</v>
      </c>
      <c r="IE33" s="27" t="s">
        <v>31</v>
      </c>
      <c r="IF33" s="27" t="s">
        <v>29</v>
      </c>
      <c r="IG33" s="27" t="s">
        <v>37</v>
      </c>
      <c r="IH33" s="27">
        <v>10</v>
      </c>
      <c r="II33" s="27" t="s">
        <v>31</v>
      </c>
    </row>
    <row r="34" spans="1:243" s="26" customFormat="1" ht="37.5" customHeight="1">
      <c r="A34" s="65">
        <v>3.2</v>
      </c>
      <c r="B34" s="75" t="s">
        <v>122</v>
      </c>
      <c r="C34" s="64" t="s">
        <v>85</v>
      </c>
      <c r="D34" s="78">
        <v>400</v>
      </c>
      <c r="E34" s="77" t="s">
        <v>128</v>
      </c>
      <c r="F34" s="50"/>
      <c r="G34" s="51"/>
      <c r="H34" s="51"/>
      <c r="I34" s="53" t="s">
        <v>32</v>
      </c>
      <c r="J34" s="54">
        <f t="shared" si="1"/>
        <v>1</v>
      </c>
      <c r="K34" s="55" t="s">
        <v>33</v>
      </c>
      <c r="L34" s="55" t="s">
        <v>4</v>
      </c>
      <c r="M34" s="56"/>
      <c r="N34" s="51"/>
      <c r="O34" s="51"/>
      <c r="P34" s="57"/>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D34*M34</f>
        <v>0</v>
      </c>
      <c r="BB34" s="45">
        <f>D34*M34+N34+O34+P34+Q34+R34</f>
        <v>0</v>
      </c>
      <c r="BC34" s="25" t="str">
        <f>SpellNumber(L34,BB34)</f>
        <v>INR Zero Only</v>
      </c>
      <c r="IA34" s="26">
        <v>3.2</v>
      </c>
      <c r="IB34" s="26" t="s">
        <v>95</v>
      </c>
      <c r="IC34" s="26" t="s">
        <v>85</v>
      </c>
      <c r="ID34" s="26">
        <v>1</v>
      </c>
      <c r="IE34" s="27" t="s">
        <v>31</v>
      </c>
      <c r="IF34" s="27" t="s">
        <v>36</v>
      </c>
      <c r="IG34" s="27" t="s">
        <v>35</v>
      </c>
      <c r="IH34" s="27">
        <v>213</v>
      </c>
      <c r="II34" s="27" t="s">
        <v>31</v>
      </c>
    </row>
    <row r="35" spans="1:243" s="26" customFormat="1" ht="34.5" customHeight="1">
      <c r="A35" s="65">
        <v>3.3</v>
      </c>
      <c r="B35" s="75" t="s">
        <v>123</v>
      </c>
      <c r="C35" s="64" t="s">
        <v>86</v>
      </c>
      <c r="D35" s="78">
        <v>400</v>
      </c>
      <c r="E35" s="77" t="s">
        <v>128</v>
      </c>
      <c r="F35" s="50"/>
      <c r="G35" s="51"/>
      <c r="H35" s="51"/>
      <c r="I35" s="53" t="s">
        <v>32</v>
      </c>
      <c r="J35" s="54">
        <f t="shared" si="1"/>
        <v>1</v>
      </c>
      <c r="K35" s="55" t="s">
        <v>33</v>
      </c>
      <c r="L35" s="55" t="s">
        <v>4</v>
      </c>
      <c r="M35" s="56"/>
      <c r="N35" s="51"/>
      <c r="O35" s="51"/>
      <c r="P35" s="57"/>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D35*M35</f>
        <v>0</v>
      </c>
      <c r="BB35" s="45">
        <f>D35*M35+N35+O35+P35+Q35+R35</f>
        <v>0</v>
      </c>
      <c r="BC35" s="25" t="str">
        <f>SpellNumber(L35,BB35)</f>
        <v>INR Zero Only</v>
      </c>
      <c r="IA35" s="26">
        <v>3.3</v>
      </c>
      <c r="IB35" s="26" t="s">
        <v>96</v>
      </c>
      <c r="IC35" s="26" t="s">
        <v>86</v>
      </c>
      <c r="ID35" s="26">
        <v>20</v>
      </c>
      <c r="IE35" s="27" t="s">
        <v>46</v>
      </c>
      <c r="IF35" s="27" t="s">
        <v>29</v>
      </c>
      <c r="IG35" s="27" t="s">
        <v>37</v>
      </c>
      <c r="IH35" s="27">
        <v>10</v>
      </c>
      <c r="II35" s="27" t="s">
        <v>31</v>
      </c>
    </row>
    <row r="36" spans="1:243" s="26" customFormat="1" ht="32.25" customHeight="1">
      <c r="A36" s="65">
        <v>3.4</v>
      </c>
      <c r="B36" s="75" t="s">
        <v>124</v>
      </c>
      <c r="C36" s="64" t="s">
        <v>87</v>
      </c>
      <c r="D36" s="78">
        <v>400</v>
      </c>
      <c r="E36" s="77" t="s">
        <v>128</v>
      </c>
      <c r="F36" s="50"/>
      <c r="G36" s="51"/>
      <c r="H36" s="52"/>
      <c r="I36" s="53" t="s">
        <v>32</v>
      </c>
      <c r="J36" s="54">
        <f t="shared" si="1"/>
        <v>1</v>
      </c>
      <c r="K36" s="55" t="s">
        <v>33</v>
      </c>
      <c r="L36" s="55" t="s">
        <v>4</v>
      </c>
      <c r="M36" s="56"/>
      <c r="N36" s="51"/>
      <c r="O36" s="51"/>
      <c r="P36" s="57"/>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D36*M36</f>
        <v>0</v>
      </c>
      <c r="BB36" s="45">
        <f>D36*M36+N36+O36+P36+Q36+R36</f>
        <v>0</v>
      </c>
      <c r="BC36" s="25" t="str">
        <f>SpellNumber(L36,BB36)</f>
        <v>INR Zero Only</v>
      </c>
      <c r="IA36" s="26">
        <v>3.4</v>
      </c>
      <c r="IB36" s="26" t="s">
        <v>97</v>
      </c>
      <c r="IC36" s="26" t="s">
        <v>87</v>
      </c>
      <c r="ID36" s="26">
        <v>10</v>
      </c>
      <c r="IE36" s="27" t="s">
        <v>31</v>
      </c>
      <c r="IF36" s="27" t="s">
        <v>34</v>
      </c>
      <c r="IG36" s="27" t="s">
        <v>30</v>
      </c>
      <c r="IH36" s="27">
        <v>123.223</v>
      </c>
      <c r="II36" s="27" t="s">
        <v>31</v>
      </c>
    </row>
    <row r="37" spans="1:243" s="26" customFormat="1" ht="36" customHeight="1">
      <c r="A37" s="65">
        <v>3.5</v>
      </c>
      <c r="B37" s="76" t="s">
        <v>125</v>
      </c>
      <c r="C37" s="64" t="s">
        <v>88</v>
      </c>
      <c r="D37" s="78">
        <v>400</v>
      </c>
      <c r="E37" s="77" t="s">
        <v>128</v>
      </c>
      <c r="F37" s="50"/>
      <c r="G37" s="51"/>
      <c r="H37" s="51"/>
      <c r="I37" s="53" t="s">
        <v>32</v>
      </c>
      <c r="J37" s="54">
        <f t="shared" si="1"/>
        <v>1</v>
      </c>
      <c r="K37" s="55" t="s">
        <v>33</v>
      </c>
      <c r="L37" s="55" t="s">
        <v>4</v>
      </c>
      <c r="M37" s="56"/>
      <c r="N37" s="51"/>
      <c r="O37" s="51"/>
      <c r="P37" s="57"/>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D37*M37</f>
        <v>0</v>
      </c>
      <c r="BB37" s="45">
        <f>D37*M37+N37+O37+P37+Q37+R37</f>
        <v>0</v>
      </c>
      <c r="BC37" s="25" t="str">
        <f>SpellNumber(L37,BB37)</f>
        <v>INR Zero Only</v>
      </c>
      <c r="IA37" s="26">
        <v>3.5</v>
      </c>
      <c r="IB37" s="26" t="s">
        <v>98</v>
      </c>
      <c r="IC37" s="26" t="s">
        <v>88</v>
      </c>
      <c r="ID37" s="26">
        <v>10</v>
      </c>
      <c r="IE37" s="27" t="s">
        <v>31</v>
      </c>
      <c r="IF37" s="27" t="s">
        <v>36</v>
      </c>
      <c r="IG37" s="27" t="s">
        <v>35</v>
      </c>
      <c r="IH37" s="27">
        <v>213</v>
      </c>
      <c r="II37" s="27" t="s">
        <v>31</v>
      </c>
    </row>
    <row r="38" spans="1:243" s="26" customFormat="1" ht="39.75" customHeight="1">
      <c r="A38" s="65">
        <v>3.6</v>
      </c>
      <c r="B38" s="75" t="s">
        <v>126</v>
      </c>
      <c r="C38" s="64" t="s">
        <v>89</v>
      </c>
      <c r="D38" s="78">
        <v>1</v>
      </c>
      <c r="E38" s="77" t="s">
        <v>31</v>
      </c>
      <c r="F38" s="50"/>
      <c r="G38" s="51"/>
      <c r="H38" s="51"/>
      <c r="I38" s="53" t="s">
        <v>32</v>
      </c>
      <c r="J38" s="54">
        <f t="shared" si="1"/>
        <v>1</v>
      </c>
      <c r="K38" s="55" t="s">
        <v>33</v>
      </c>
      <c r="L38" s="55" t="s">
        <v>4</v>
      </c>
      <c r="M38" s="56"/>
      <c r="N38" s="51"/>
      <c r="O38" s="51"/>
      <c r="P38" s="57"/>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D38*M38</f>
        <v>0</v>
      </c>
      <c r="BB38" s="45">
        <f>D38*M38+N38+O38+P38+Q38+R38</f>
        <v>0</v>
      </c>
      <c r="BC38" s="25" t="str">
        <f>SpellNumber(L38,BB38)</f>
        <v>INR Zero Only</v>
      </c>
      <c r="IA38" s="26">
        <v>3.6</v>
      </c>
      <c r="IB38" s="26" t="s">
        <v>99</v>
      </c>
      <c r="IC38" s="26" t="s">
        <v>89</v>
      </c>
      <c r="ID38" s="26">
        <v>5</v>
      </c>
      <c r="IE38" s="27" t="s">
        <v>47</v>
      </c>
      <c r="IF38" s="27" t="s">
        <v>36</v>
      </c>
      <c r="IG38" s="27" t="s">
        <v>35</v>
      </c>
      <c r="IH38" s="27">
        <v>213</v>
      </c>
      <c r="II38" s="27" t="s">
        <v>31</v>
      </c>
    </row>
    <row r="39" spans="1:243" s="26" customFormat="1" ht="24.75" customHeight="1">
      <c r="A39" s="28" t="s">
        <v>38</v>
      </c>
      <c r="B39" s="29"/>
      <c r="C39" s="30"/>
      <c r="D39" s="61"/>
      <c r="E39" s="46"/>
      <c r="F39" s="46"/>
      <c r="G39" s="46"/>
      <c r="H39" s="47"/>
      <c r="I39" s="47"/>
      <c r="J39" s="47"/>
      <c r="K39" s="47"/>
      <c r="L39" s="48"/>
      <c r="BA39" s="49">
        <f>SUM(BA13:BA38)</f>
        <v>0</v>
      </c>
      <c r="BB39" s="49">
        <f>SUM(BB13:BB38)</f>
        <v>0</v>
      </c>
      <c r="BC39" s="25" t="str">
        <f>SpellNumber($E$2,BB39)</f>
        <v>INR Zero Only</v>
      </c>
      <c r="IE39" s="27">
        <v>4</v>
      </c>
      <c r="IF39" s="27" t="s">
        <v>36</v>
      </c>
      <c r="IG39" s="27" t="s">
        <v>39</v>
      </c>
      <c r="IH39" s="27">
        <v>10</v>
      </c>
      <c r="II39" s="27" t="s">
        <v>31</v>
      </c>
    </row>
    <row r="40" spans="1:243" s="38" customFormat="1" ht="54.75" customHeight="1" hidden="1">
      <c r="A40" s="29" t="s">
        <v>40</v>
      </c>
      <c r="B40" s="31"/>
      <c r="C40" s="32"/>
      <c r="D40" s="62"/>
      <c r="E40" s="43" t="s">
        <v>41</v>
      </c>
      <c r="F40" s="44"/>
      <c r="G40" s="33"/>
      <c r="H40" s="34"/>
      <c r="I40" s="34"/>
      <c r="J40" s="34"/>
      <c r="K40" s="35"/>
      <c r="L40" s="36"/>
      <c r="M40" s="37" t="s">
        <v>42</v>
      </c>
      <c r="O40" s="26"/>
      <c r="P40" s="26"/>
      <c r="Q40" s="26"/>
      <c r="R40" s="26"/>
      <c r="S40" s="26"/>
      <c r="BA40" s="39">
        <f>IF(ISBLANK(F40),0,IF(E40="Excess (+)",ROUND(BA39+(BA39*F40),2),IF(E40="Less (-)",ROUND(BA39+(BA39*F40*(-1)),2),0)))</f>
        <v>0</v>
      </c>
      <c r="BB40" s="40">
        <f>ROUND(BA40,0)</f>
        <v>0</v>
      </c>
      <c r="BC40" s="41" t="str">
        <f>SpellNumber(L40,BB40)</f>
        <v> Zero Only</v>
      </c>
      <c r="IE40" s="42"/>
      <c r="IF40" s="42"/>
      <c r="IG40" s="42"/>
      <c r="IH40" s="42"/>
      <c r="II40" s="42"/>
    </row>
    <row r="41" spans="1:243" s="38" customFormat="1" ht="43.5" customHeight="1">
      <c r="A41" s="28" t="s">
        <v>43</v>
      </c>
      <c r="B41" s="28"/>
      <c r="C41" s="68" t="str">
        <f>SpellNumber($E$2,BB39)</f>
        <v>INR Zero Only</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E41" s="42"/>
      <c r="IF41" s="42"/>
      <c r="IG41" s="42"/>
      <c r="IH41" s="42"/>
      <c r="II41" s="42"/>
    </row>
  </sheetData>
  <sheetProtection password="E491" sheet="1"/>
  <mergeCells count="8">
    <mergeCell ref="A9:BC9"/>
    <mergeCell ref="C41:BC4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8">
      <formula1>0</formula1>
      <formula2>999999999999999</formula2>
    </dataValidation>
    <dataValidation type="list" allowBlank="1" showInputMessage="1" showErrorMessage="1" sqref="L13:L38">
      <formula1>"INR"</formula1>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F13:F38 D13:D38">
      <formula1>0</formula1>
      <formula2>999999999999999</formula2>
    </dataValidation>
    <dataValidation type="list" allowBlank="1" showErrorMessage="1" sqref="K13:K38">
      <formula1>"Partial Conversion,Full Conversion"</formula1>
      <formula2>0</formula2>
    </dataValidation>
    <dataValidation type="decimal" allowBlank="1" showErrorMessage="1" errorTitle="Invalid Entry" error="Only Numeric Values are allowed. " sqref="A13:A3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44</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2023-03-23T04:50:28Z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