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807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<sst xmlns="http://schemas.openxmlformats.org/spreadsheetml/2006/main" count="303" uniqueCount="130">
  <si>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</si>
  <si>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</si>
  <si>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</si>
  <si>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</si>
  <si>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</si>
  <si>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</si>
  <si>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</si>
  <si>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</si>
  <si>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</si>
  <si>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</si>
  <si>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</si>
  <si>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</si>
  <si>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</si>
  <si>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</si>
  <si>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</si>
  <si>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</si>
  <si>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</si>
  <si>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</si>
  <si>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</si>
  <si>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</si>
  <si>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</si>
  <si>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</si>
  <si>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</si>
  <si>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</si>
  <si>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</si>
  <si>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</si>
  <si>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</si>
  <si>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</si>
  <si>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</si>
  <si>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</si>
  <si>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</si>
  <si>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</si>
  <si>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Construction of chamber for 100mm sluices valve</t>
  </si>
  <si>
    <t>item1</t>
  </si>
  <si>
    <t>1 Nos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</si>
  <si>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</si>
  <si>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</si>
  <si>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</si>
  <si>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</si>
  <si>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</si>
  <si>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</si>
  <si>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</si>
  <si>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</si>
  <si>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</si>
  <si>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</si>
  <si>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</si>
  <si>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</si>
  <si>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</si>
  <si>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</si>
  <si>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GST</t>
  </si>
  <si>
    <t>item2</t>
  </si>
  <si>
    <t>item3</t>
  </si>
  <si>
    <t>item4</t>
  </si>
  <si>
    <t>item6</t>
  </si>
  <si>
    <t>item7</t>
  </si>
  <si>
    <t>item8</t>
  </si>
  <si>
    <r>
      <t xml:space="preserve">BASIC RATE </t>
    </r>
    <r>
      <rPr>
        <b/>
        <sz val="11"/>
        <color indexed="10"/>
        <rFont val="Arial"/>
        <family val="2"/>
      </rPr>
      <t>INCLUSIVE WITH GST</t>
    </r>
    <r>
      <rPr>
        <b/>
        <sz val="11"/>
        <rFont val="Arial"/>
        <family val="2"/>
      </rPr>
      <t xml:space="preserv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</si>
  <si>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item9</t>
  </si>
  <si>
    <t>item10</t>
  </si>
  <si>
    <t>Providing and laying in position cement concrete of specified grade excluding the cost of centering and shuttering - All work up to plinth level :</t>
  </si>
  <si>
    <t>1:4:8 (1 Cement : 4 coarse sand (zone-III) : 8 graded stone aggregate 40 mm nominal size)</t>
  </si>
  <si>
    <t>cum</t>
  </si>
  <si>
    <t>kg</t>
  </si>
  <si>
    <t>sqm</t>
  </si>
  <si>
    <t>All kinds of soil.</t>
  </si>
  <si>
    <t>Surface dressing of the ground including removing vegetation and inequalities not exceeding 15 cm deep and disposal of rubbish, lead up to 50 m and lift up to 1.5 m.</t>
  </si>
  <si>
    <t>1:2:4 (1 cement : 2 coarse sand (zone-III) : 4 graded stone aggregate 20 mm nominal size)</t>
  </si>
  <si>
    <t>Structural steel work riveted, bolted or welded in built up sections, trusses and framed work, including cutting, hoisting, fixing in position and
applying a priming coat of approved steel primer all complete.</t>
  </si>
  <si>
    <t>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 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</si>
  <si>
    <t>Steel work in built up tubular trusses including cutting, hoisting fixing in position and applying a priming coat of approved steel primer, welded and bolted including special shaped washers etc. Complete.</t>
  </si>
  <si>
    <t>Hot finished welded type tubes.</t>
  </si>
  <si>
    <t>Painting with synthetic enamel paint of approved brand and manufacture to give an even shade :</t>
  </si>
  <si>
    <t>Two or more coats on new work</t>
  </si>
  <si>
    <t>Kg</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</si>
  <si>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</si>
  <si>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</si>
  <si>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Supplying and filling in plinth with sand under floors, including watering, ramming, consolidating and dressing complete.</t>
  </si>
  <si>
    <t>Brick work with common burnt clay F.P.S. (non modular) bricks of class designation 7.5 in foundation and plinth in:</t>
  </si>
  <si>
    <t>Cement mortar 1:6 (1 cement : 6 coarse sand)</t>
  </si>
  <si>
    <t>12 mm cement plaster of mix :</t>
  </si>
  <si>
    <t>1:4 (1 cement: 4 fine sand)</t>
  </si>
  <si>
    <t>nos</t>
  </si>
  <si>
    <t>item11</t>
  </si>
  <si>
    <t>item12</t>
  </si>
  <si>
    <t>item13</t>
  </si>
  <si>
    <t>item14</t>
  </si>
  <si>
    <t>item15</t>
  </si>
  <si>
    <t>item16</t>
  </si>
  <si>
    <t>item17</t>
  </si>
  <si>
    <t>item18</t>
  </si>
  <si>
    <t>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 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</si>
  <si>
    <t>Filling available excavated earth (excluding rock) in trenches, plinth,sides of foundations etc. in layers not exceeding 20cm in depth,consolidating each deposited layer by ramming and watering, lead upto 50 m and lift upto 1.5 m.</t>
  </si>
  <si>
    <t>Providing and laying in position specified grade of reinforced cement concrete, excluding the cost of centering, shuttering, finishing and reinforcement - All work up to plinth level :</t>
  </si>
  <si>
    <t>1:2:4 (1 cement : 2 coarse sand (zone-III) derived from natural sources : 4 graded stone aggregate 20 mm nominal size derived from natural sources)</t>
  </si>
  <si>
    <t xml:space="preserve">Centering and shuttering including strutting, propping etc. and removal
of form for
 </t>
  </si>
  <si>
    <t>Foundations, footings, bases of columns, etc. for mass concrete.</t>
  </si>
  <si>
    <t>Suspended floors, roofs, landings, balconies and access
platform</t>
  </si>
  <si>
    <t>Steel reinforcement for R.C.C. work including straightening, cutting, bending, placing in position and binding all complete upto plinth level.</t>
  </si>
  <si>
    <t>Thermo-Mechanically Treated bars of grade Fe-500D or more</t>
  </si>
  <si>
    <t xml:space="preserve">Providing and fixing bright finished brass tower bolts (barrel type) with necessary screws etc. complete :
</t>
  </si>
  <si>
    <t xml:space="preserve">150x10 mm for </t>
  </si>
  <si>
    <t xml:space="preserve">Providing and fixing aluminium die cast body tubular type universal hydraulic door closer (having brand logo with ISI, IS : 3564, embossed on the body, door weight upto 35 kg and door width upto 700 mm), with necessary accessories and screws etc. complete. </t>
  </si>
  <si>
    <t xml:space="preserve">Providing and fixing aluminium handles, ISI marked, anodised (anodic coating not less than grade AC 10 as per IS : 1868) transparent or dyed to required colour or shade, with necessary screws etc. complete :
</t>
  </si>
  <si>
    <t>100 mm</t>
  </si>
  <si>
    <t>Providing and fixing aluminium hanging floor door stopper, ISI marked, anodised (anodic coating not less than grade AC 10 as per IS : 1868) transparent or dyed to required colour and shade, with necessary screws
etc. complete.</t>
  </si>
  <si>
    <t>Structural steel work in single section, fixed with or without connecting plate, including cutting, hoisting, fixing in position and applying a priming coat of approved steel primer all complete.</t>
  </si>
  <si>
    <t>Structural steel work riveted, bolted or welded in built up sections, trussesand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</si>
  <si>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</si>
  <si>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Using flats 30x6mm for diagonal braces and central cross piece</t>
  </si>
  <si>
    <t>Providing gola 75x75 mm in cement concrete 1:2:4 (1 cement : 2 coarse sand : 4 stone aggregate 10 mm and down gauge), including finishing with cement mortar 1:3 (1 cement : 3 fine sand) as per standard design :</t>
  </si>
  <si>
    <t xml:space="preserve">Supplying and stacking at site.
</t>
  </si>
  <si>
    <t xml:space="preserve">Earth soil  ( spreading, watering  with compaction  as per direction of E.E ) No extra payent </t>
  </si>
  <si>
    <t>Providing and fixing aluminium work for doors, windows, ventilators and partitions with extruded built up standard tubular sections/appropriate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C.P.brass / stainless steel screws, all complete as per architectural rawings and the directions of Engineer-in-charge. (Glazing, paneling and dash fasteners to be paid for separately) :</t>
  </si>
  <si>
    <t>For fixed portion
 Anodised aluminium (anodised transparent or dyed to required shade according toIS: 1868, Minimum anodic coating of grade AC 15) kg</t>
  </si>
  <si>
    <t xml:space="preserve"> Anodised aluminium (anodised transparent or dyed to required shade according to IS: 1868, Minimum anodic coating of grade AC 15) kg for door </t>
  </si>
  <si>
    <t xml:space="preserve">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 in-charge.
</t>
  </si>
  <si>
    <t xml:space="preserve">prelaminated particle board with decorative lamination on both side </t>
  </si>
  <si>
    <t>each</t>
  </si>
  <si>
    <t>rmt</t>
  </si>
  <si>
    <t>For shutters of doors, windows &amp; ventilators including providing and fixing hinges/ pivots and making provision B60for fixing of fittings wherever required including the cost of EPDM rubber / neoprene gasket required (Fittings shall be paid for separately)</t>
  </si>
  <si>
    <t>item19</t>
  </si>
  <si>
    <t>item20</t>
  </si>
  <si>
    <t>item21</t>
  </si>
  <si>
    <t>item22</t>
  </si>
  <si>
    <t>item23</t>
  </si>
  <si>
    <t>item24</t>
  </si>
  <si>
    <t>item25</t>
  </si>
  <si>
    <t>item26</t>
  </si>
  <si>
    <t>Name of Work: &lt;Fabrication of storage shed at IISER Mohali &gt;</t>
  </si>
  <si>
    <t>Contract No:  &lt;IISER/EE-EO/Estimate-P/22-23/04&gt;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</si>
</sst>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8"/>
      <name val="times new roman"/>
      <family val="1"/>
    </font>
    <font>
      <sz val="16"/>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000000"/>
      <name val="times new roman"/>
      <family val="1"/>
    </font>
    <font>
      <sz val="16"/>
      <color rgb="FF00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42"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4" fillId="0" borderId="0" xfId="55" applyNumberFormat="1" applyFont="1" applyFill="1" applyAlignment="1">
      <alignment vertical="top" wrapText="1"/>
      <protection/>
    </xf>
    <xf numFmtId="0" fontId="59" fillId="0" borderId="10" xfId="0" applyFont="1" applyBorder="1" applyAlignment="1">
      <alignment horizontal="left" vertical="top"/>
    </xf>
    <xf numFmtId="0" fontId="6" fillId="0" borderId="0" xfId="59" applyNumberFormat="1" applyFont="1" applyFill="1" applyBorder="1" applyAlignment="1" applyProtection="1">
      <alignment horizontal="center" vertical="top"/>
      <protection/>
    </xf>
    <xf numFmtId="0" fontId="4" fillId="0" borderId="0" xfId="55" applyNumberFormat="1" applyFont="1" applyFill="1" applyBorder="1" applyAlignment="1">
      <alignment vertical="top"/>
      <protection/>
    </xf>
    <xf numFmtId="0" fontId="59" fillId="0" borderId="10" xfId="0" applyFont="1" applyBorder="1" applyAlignment="1">
      <alignment horizontal="left" vertical="top" wrapText="1"/>
    </xf>
    <xf numFmtId="0" fontId="59" fillId="0" borderId="10" xfId="0" applyFont="1" applyBorder="1" applyAlignment="1">
      <alignment vertical="top" wrapText="1"/>
    </xf>
    <xf numFmtId="0" fontId="0" fillId="0" borderId="0" xfId="55" applyNumberFormat="1" applyFill="1" applyAlignment="1">
      <alignment vertical="top"/>
      <protection/>
    </xf>
    <xf numFmtId="0" fontId="60" fillId="0" borderId="10" xfId="0" applyFont="1" applyBorder="1" applyAlignment="1">
      <alignment horizontal="center" vertical="center"/>
    </xf>
    <xf numFmtId="0" fontId="7" fillId="0" borderId="10" xfId="59" applyNumberFormat="1" applyFont="1" applyFill="1" applyBorder="1" applyAlignment="1" applyProtection="1">
      <alignment horizontal="left" vertical="top" wrapText="1"/>
      <protection/>
    </xf>
    <xf numFmtId="0" fontId="7" fillId="0" borderId="10" xfId="55" applyNumberFormat="1" applyFont="1" applyFill="1" applyBorder="1" applyAlignment="1">
      <alignment horizontal="center" vertical="top" wrapText="1"/>
      <protection/>
    </xf>
    <xf numFmtId="0" fontId="7" fillId="33" borderId="10" xfId="55" applyNumberFormat="1" applyFont="1" applyFill="1" applyBorder="1" applyAlignment="1">
      <alignment horizontal="center" vertical="top" wrapText="1"/>
      <protection/>
    </xf>
    <xf numFmtId="0" fontId="7" fillId="33" borderId="10" xfId="59" applyNumberFormat="1" applyFont="1" applyFill="1" applyBorder="1" applyAlignment="1">
      <alignment horizontal="center" vertical="top" wrapText="1"/>
      <protection/>
    </xf>
    <xf numFmtId="0" fontId="13" fillId="33" borderId="10" xfId="59" applyNumberFormat="1" applyFont="1" applyFill="1" applyBorder="1" applyAlignment="1">
      <alignment horizontal="center" vertical="top" wrapText="1"/>
      <protection/>
    </xf>
    <xf numFmtId="0" fontId="13" fillId="33" borderId="10" xfId="59" applyNumberFormat="1" applyFont="1" applyFill="1" applyBorder="1" applyAlignment="1">
      <alignment vertical="top" wrapText="1"/>
      <protection/>
    </xf>
    <xf numFmtId="0" fontId="7" fillId="34" borderId="10" xfId="55" applyNumberFormat="1" applyFont="1" applyFill="1" applyBorder="1" applyAlignment="1">
      <alignment horizontal="center" vertical="top" wrapText="1"/>
      <protection/>
    </xf>
    <xf numFmtId="0" fontId="4" fillId="0" borderId="10" xfId="59" applyNumberFormat="1" applyFont="1" applyFill="1" applyBorder="1" applyAlignment="1">
      <alignment horizontal="center" vertical="top"/>
      <protection/>
    </xf>
    <xf numFmtId="0" fontId="4" fillId="0" borderId="10" xfId="59" applyNumberFormat="1" applyFont="1" applyFill="1" applyBorder="1" applyAlignment="1">
      <alignment horizontal="center" vertical="center"/>
      <protection/>
    </xf>
    <xf numFmtId="0" fontId="14" fillId="0" borderId="10" xfId="59" applyNumberFormat="1" applyFont="1" applyFill="1" applyBorder="1" applyAlignment="1">
      <alignment horizontal="center" vertical="center" wrapText="1"/>
      <protection/>
    </xf>
    <xf numFmtId="2" fontId="4" fillId="0" borderId="10" xfId="59" applyNumberFormat="1" applyFont="1" applyFill="1" applyBorder="1" applyAlignment="1">
      <alignment horizontal="center" vertical="center"/>
      <protection/>
    </xf>
    <xf numFmtId="2" fontId="7" fillId="0" borderId="10" xfId="55" applyNumberFormat="1" applyFont="1" applyFill="1" applyBorder="1" applyAlignment="1" applyProtection="1">
      <alignment horizontal="center" vertical="center"/>
      <protection locked="0"/>
    </xf>
    <xf numFmtId="2" fontId="4" fillId="0" borderId="10" xfId="55" applyNumberFormat="1" applyFont="1" applyFill="1" applyBorder="1" applyAlignment="1">
      <alignment horizontal="center" vertical="center"/>
      <protection/>
    </xf>
    <xf numFmtId="2" fontId="7" fillId="35" borderId="10" xfId="55" applyNumberFormat="1" applyFont="1" applyFill="1" applyBorder="1" applyAlignment="1" applyProtection="1">
      <alignment horizontal="center" vertical="center"/>
      <protection locked="0"/>
    </xf>
    <xf numFmtId="2" fontId="7" fillId="0" borderId="10" xfId="55" applyNumberFormat="1" applyFont="1" applyFill="1" applyBorder="1" applyAlignment="1" applyProtection="1">
      <alignment horizontal="center" vertical="center" wrapText="1"/>
      <protection locked="0"/>
    </xf>
    <xf numFmtId="2" fontId="7" fillId="0" borderId="10" xfId="55" applyNumberFormat="1" applyFont="1" applyFill="1" applyBorder="1" applyAlignment="1">
      <alignment horizontal="center" vertical="center" wrapText="1"/>
      <protection/>
    </xf>
    <xf numFmtId="2" fontId="7" fillId="0" borderId="10" xfId="59" applyNumberFormat="1" applyFont="1" applyFill="1" applyBorder="1" applyAlignment="1">
      <alignment horizontal="center" vertical="center"/>
      <protection/>
    </xf>
    <xf numFmtId="0" fontId="4" fillId="0" borderId="10" xfId="59" applyNumberFormat="1" applyFont="1" applyFill="1" applyBorder="1" applyAlignment="1">
      <alignment horizontal="center" vertical="center" wrapText="1"/>
      <protection/>
    </xf>
    <xf numFmtId="0" fontId="7" fillId="0" borderId="10" xfId="59" applyNumberFormat="1" applyFont="1" applyFill="1" applyBorder="1" applyAlignment="1">
      <alignment horizontal="left" vertical="top"/>
      <protection/>
    </xf>
    <xf numFmtId="0" fontId="15" fillId="0" borderId="10" xfId="59" applyNumberFormat="1" applyFont="1" applyFill="1" applyBorder="1" applyAlignment="1">
      <alignment horizontal="center" vertical="center"/>
      <protection/>
    </xf>
    <xf numFmtId="0" fontId="4" fillId="0" borderId="10" xfId="55" applyNumberFormat="1" applyFont="1" applyFill="1" applyBorder="1" applyAlignment="1">
      <alignment horizontal="center" vertical="center"/>
      <protection/>
    </xf>
    <xf numFmtId="2" fontId="15" fillId="0" borderId="10" xfId="59" applyNumberFormat="1" applyFont="1" applyFill="1" applyBorder="1" applyAlignment="1">
      <alignment horizontal="center" vertical="center"/>
      <protection/>
    </xf>
    <xf numFmtId="0" fontId="16" fillId="0" borderId="10" xfId="55" applyNumberFormat="1" applyFont="1" applyFill="1" applyBorder="1" applyAlignment="1" applyProtection="1">
      <alignment vertical="top"/>
      <protection/>
    </xf>
    <xf numFmtId="0" fontId="17" fillId="0" borderId="10" xfId="59" applyNumberFormat="1" applyFont="1" applyFill="1" applyBorder="1" applyAlignment="1" applyProtection="1">
      <alignment vertical="center" wrapText="1"/>
      <protection locked="0"/>
    </xf>
    <xf numFmtId="0" fontId="18" fillId="35" borderId="10" xfId="59" applyNumberFormat="1" applyFont="1" applyFill="1" applyBorder="1" applyAlignment="1" applyProtection="1">
      <alignment vertical="center" wrapText="1"/>
      <protection locked="0"/>
    </xf>
    <xf numFmtId="0" fontId="19" fillId="35" borderId="10" xfId="66" applyNumberFormat="1" applyFont="1" applyFill="1" applyBorder="1" applyAlignment="1" applyProtection="1">
      <alignment horizontal="center" vertical="center"/>
      <protection/>
    </xf>
    <xf numFmtId="0" fontId="16" fillId="0" borderId="10" xfId="59" applyNumberFormat="1" applyFont="1" applyFill="1" applyBorder="1" applyAlignment="1">
      <alignment vertical="top"/>
      <protection/>
    </xf>
    <xf numFmtId="0" fontId="4" fillId="0" borderId="10" xfId="55" applyNumberFormat="1" applyFont="1" applyFill="1" applyBorder="1" applyAlignment="1" applyProtection="1">
      <alignment vertical="top"/>
      <protection/>
    </xf>
    <xf numFmtId="0" fontId="12" fillId="0" borderId="10" xfId="59" applyNumberFormat="1" applyFont="1" applyFill="1" applyBorder="1" applyAlignment="1" applyProtection="1">
      <alignment vertical="center" wrapText="1"/>
      <protection locked="0"/>
    </xf>
    <xf numFmtId="0" fontId="12" fillId="0" borderId="10" xfId="66" applyNumberFormat="1" applyFont="1" applyFill="1" applyBorder="1" applyAlignment="1" applyProtection="1">
      <alignment vertical="center" wrapText="1"/>
      <protection locked="0"/>
    </xf>
    <xf numFmtId="0" fontId="17" fillId="0" borderId="10" xfId="59" applyNumberFormat="1" applyFont="1" applyFill="1" applyBorder="1" applyAlignment="1" applyProtection="1">
      <alignment vertical="center" wrapText="1"/>
      <protection/>
    </xf>
    <xf numFmtId="0" fontId="4" fillId="0" borderId="10" xfId="55" applyNumberFormat="1" applyFont="1" applyFill="1" applyBorder="1" applyAlignment="1">
      <alignment vertical="top"/>
      <protection/>
    </xf>
    <xf numFmtId="0" fontId="20" fillId="0" borderId="10" xfId="59" applyNumberFormat="1" applyFont="1" applyFill="1" applyBorder="1" applyAlignment="1">
      <alignment horizontal="right" vertical="top"/>
      <protection/>
    </xf>
    <xf numFmtId="0" fontId="15" fillId="0" borderId="10" xfId="59" applyNumberFormat="1" applyFont="1" applyFill="1" applyBorder="1" applyAlignment="1">
      <alignment horizontal="right" vertical="top"/>
      <protection/>
    </xf>
    <xf numFmtId="0" fontId="4" fillId="0" borderId="10" xfId="59" applyNumberFormat="1" applyFont="1" applyFill="1" applyBorder="1" applyAlignment="1">
      <alignment vertical="top" wrapText="1"/>
      <protection/>
    </xf>
    <xf numFmtId="0" fontId="11" fillId="0" borderId="10" xfId="55" applyNumberFormat="1" applyFont="1" applyFill="1" applyBorder="1" applyAlignment="1">
      <alignment horizontal="center" vertical="center" wrapText="1"/>
      <protection/>
    </xf>
    <xf numFmtId="0" fontId="15" fillId="0" borderId="10"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0" xfId="55" applyNumberFormat="1" applyFont="1" applyFill="1" applyBorder="1" applyAlignment="1" applyProtection="1">
      <alignment horizontal="center" wrapText="1"/>
      <protection locked="0"/>
    </xf>
    <xf numFmtId="0" fontId="7" fillId="36" borderId="10"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5"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GA57"/>
  <sheetViews>
    <sheetView showGridLines="0" zoomScale="55" zoomScaleNormal="55" zoomScaleSheetLayoutView="70" zoomScalePageLayoutView="70" workbookViewId="0" topLeftCell="A1">
      <selection activeCell="B8" sqref="B8:BC8"/>
    </sheetView>
  </sheetViews>
  <sheetFormatPr defaultColWidth="9.140625" defaultRowHeight="15"/>
  <cols>
    <col min="1" max="1" width="14.28125" style="1" customWidth="1"/>
    <col min="2" max="2" width="102.421875" style="27" customWidth="1"/>
    <col min="3" max="3" width="10.28125" style="1" customWidth="1"/>
    <col min="4" max="4" width="12.421875" style="1" customWidth="1"/>
    <col min="5" max="5" width="9.00390625" style="1" customWidth="1"/>
    <col min="6" max="6" width="15.140625" style="1" hidden="1" customWidth="1"/>
    <col min="7" max="11" width="9.140625" style="1" hidden="1" customWidth="1"/>
    <col min="12" max="12" width="9.140625" style="1" customWidth="1"/>
    <col min="13" max="13" width="23.281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26.28125" style="1" hidden="1" customWidth="1"/>
    <col min="54" max="54" width="26.140625" style="1" customWidth="1"/>
    <col min="55" max="55" width="50.140625" style="1" customWidth="1"/>
    <col min="56" max="178" width="9.140625" style="1" customWidth="1"/>
    <col min="179" max="183" width="9.140625" style="3" customWidth="1"/>
    <col min="184" max="16384" width="9.140625" style="1" customWidth="1"/>
  </cols>
  <sheetData>
    <row r="1" spans="1:183" s="4" customFormat="1" ht="30" customHeight="1">
      <c r="A1" s="66" t="str">
        <f>B2&amp;" BoQ"</f>
        <v>Item Wise BoQ</v>
      </c>
      <c r="B1" s="66"/>
      <c r="C1" s="66"/>
      <c r="D1" s="66"/>
      <c r="E1" s="66"/>
      <c r="F1" s="66"/>
      <c r="G1" s="66"/>
      <c r="H1" s="66"/>
      <c r="I1" s="66"/>
      <c r="J1" s="66"/>
      <c r="K1" s="66"/>
      <c r="L1" s="66"/>
      <c r="O1" s="5"/>
      <c r="P1" s="5"/>
      <c r="Q1" s="6"/>
      <c r="FW1" s="6"/>
      <c r="FX1" s="6"/>
      <c r="FY1" s="6"/>
      <c r="FZ1" s="6"/>
      <c r="GA1" s="6"/>
    </row>
    <row r="2" spans="1:17" s="4" customFormat="1" ht="25.5" customHeight="1" hidden="1">
      <c r="A2" s="7" t="s">
        <v>0</v>
      </c>
      <c r="B2" s="23" t="s">
        <v>1</v>
      </c>
      <c r="C2" s="7" t="s">
        <v>2</v>
      </c>
      <c r="D2" s="7" t="s">
        <v>3</v>
      </c>
      <c r="E2" s="7" t="s">
        <v>4</v>
      </c>
      <c r="J2" s="8"/>
      <c r="K2" s="8"/>
      <c r="L2" s="8"/>
      <c r="O2" s="5"/>
      <c r="P2" s="5"/>
      <c r="Q2" s="6"/>
    </row>
    <row r="3" spans="1:183" s="4" customFormat="1" ht="30" customHeight="1" hidden="1">
      <c r="A3" s="4" t="s">
        <v>5</v>
      </c>
      <c r="B3" s="24"/>
      <c r="FW3" s="6"/>
      <c r="FX3" s="6"/>
      <c r="FY3" s="6"/>
      <c r="FZ3" s="6"/>
      <c r="GA3" s="6"/>
    </row>
    <row r="4" spans="1:183" s="9" customFormat="1" ht="30" customHeight="1">
      <c r="A4" s="67" t="s">
        <v>48</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FW4" s="10"/>
      <c r="FX4" s="10"/>
      <c r="FY4" s="10"/>
      <c r="FZ4" s="10"/>
      <c r="GA4" s="10"/>
    </row>
    <row r="5" spans="1:183" s="9" customFormat="1" ht="30" customHeight="1">
      <c r="A5" s="67" t="s">
        <v>128</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FW5" s="10"/>
      <c r="FX5" s="10"/>
      <c r="FY5" s="10"/>
      <c r="FZ5" s="10"/>
      <c r="GA5" s="10"/>
    </row>
    <row r="6" spans="1:183" s="9" customFormat="1" ht="30" customHeight="1">
      <c r="A6" s="67" t="s">
        <v>129</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FW6" s="10"/>
      <c r="FX6" s="10"/>
      <c r="FY6" s="10"/>
      <c r="FZ6" s="10"/>
      <c r="GA6" s="10"/>
    </row>
    <row r="7" spans="1:183" s="9" customFormat="1" ht="29.25" customHeight="1" hidden="1">
      <c r="A7" s="68" t="s">
        <v>6</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FW7" s="10"/>
      <c r="FX7" s="10"/>
      <c r="FY7" s="10"/>
      <c r="FZ7" s="10"/>
      <c r="GA7" s="10"/>
    </row>
    <row r="8" spans="1:183" s="11" customFormat="1" ht="93" customHeight="1">
      <c r="A8" s="29" t="s">
        <v>46</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FW8" s="12"/>
      <c r="FX8" s="12"/>
      <c r="FY8" s="12"/>
      <c r="FZ8" s="12"/>
      <c r="GA8" s="12"/>
    </row>
    <row r="9" spans="1:183" s="13" customFormat="1" ht="61.5" customHeight="1">
      <c r="A9" s="64" t="s">
        <v>7</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FW9" s="14"/>
      <c r="FX9" s="14"/>
      <c r="FY9" s="14"/>
      <c r="FZ9" s="14"/>
      <c r="GA9" s="14"/>
    </row>
    <row r="10" spans="1:183" s="15" customFormat="1" ht="18.75" customHeight="1">
      <c r="A10" s="30" t="s">
        <v>8</v>
      </c>
      <c r="B10" s="30" t="s">
        <v>9</v>
      </c>
      <c r="C10" s="30" t="s">
        <v>9</v>
      </c>
      <c r="D10" s="30" t="s">
        <v>8</v>
      </c>
      <c r="E10" s="30" t="s">
        <v>9</v>
      </c>
      <c r="F10" s="30" t="s">
        <v>10</v>
      </c>
      <c r="G10" s="30" t="s">
        <v>10</v>
      </c>
      <c r="H10" s="30" t="s">
        <v>11</v>
      </c>
      <c r="I10" s="30" t="s">
        <v>9</v>
      </c>
      <c r="J10" s="30" t="s">
        <v>8</v>
      </c>
      <c r="K10" s="30" t="s">
        <v>12</v>
      </c>
      <c r="L10" s="30" t="s">
        <v>9</v>
      </c>
      <c r="M10" s="30" t="s">
        <v>8</v>
      </c>
      <c r="N10" s="30" t="s">
        <v>10</v>
      </c>
      <c r="O10" s="30" t="s">
        <v>10</v>
      </c>
      <c r="P10" s="30" t="s">
        <v>10</v>
      </c>
      <c r="Q10" s="30" t="s">
        <v>10</v>
      </c>
      <c r="R10" s="30" t="s">
        <v>11</v>
      </c>
      <c r="S10" s="30" t="s">
        <v>11</v>
      </c>
      <c r="T10" s="30" t="s">
        <v>10</v>
      </c>
      <c r="U10" s="30" t="s">
        <v>10</v>
      </c>
      <c r="V10" s="30" t="s">
        <v>10</v>
      </c>
      <c r="W10" s="30" t="s">
        <v>10</v>
      </c>
      <c r="X10" s="30" t="s">
        <v>11</v>
      </c>
      <c r="Y10" s="30" t="s">
        <v>11</v>
      </c>
      <c r="Z10" s="30" t="s">
        <v>10</v>
      </c>
      <c r="AA10" s="30" t="s">
        <v>10</v>
      </c>
      <c r="AB10" s="30" t="s">
        <v>10</v>
      </c>
      <c r="AC10" s="30" t="s">
        <v>10</v>
      </c>
      <c r="AD10" s="30" t="s">
        <v>11</v>
      </c>
      <c r="AE10" s="30" t="s">
        <v>11</v>
      </c>
      <c r="AF10" s="30" t="s">
        <v>10</v>
      </c>
      <c r="AG10" s="30" t="s">
        <v>10</v>
      </c>
      <c r="AH10" s="30" t="s">
        <v>10</v>
      </c>
      <c r="AI10" s="30" t="s">
        <v>10</v>
      </c>
      <c r="AJ10" s="30" t="s">
        <v>11</v>
      </c>
      <c r="AK10" s="30" t="s">
        <v>11</v>
      </c>
      <c r="AL10" s="30" t="s">
        <v>10</v>
      </c>
      <c r="AM10" s="30" t="s">
        <v>10</v>
      </c>
      <c r="AN10" s="30" t="s">
        <v>10</v>
      </c>
      <c r="AO10" s="30" t="s">
        <v>10</v>
      </c>
      <c r="AP10" s="30" t="s">
        <v>11</v>
      </c>
      <c r="AQ10" s="30" t="s">
        <v>11</v>
      </c>
      <c r="AR10" s="30" t="s">
        <v>10</v>
      </c>
      <c r="AS10" s="30" t="s">
        <v>10</v>
      </c>
      <c r="AT10" s="30" t="s">
        <v>8</v>
      </c>
      <c r="AU10" s="30" t="s">
        <v>8</v>
      </c>
      <c r="AV10" s="30" t="s">
        <v>11</v>
      </c>
      <c r="AW10" s="30" t="s">
        <v>11</v>
      </c>
      <c r="AX10" s="30" t="s">
        <v>8</v>
      </c>
      <c r="AY10" s="30" t="s">
        <v>8</v>
      </c>
      <c r="AZ10" s="30" t="s">
        <v>13</v>
      </c>
      <c r="BA10" s="30" t="s">
        <v>8</v>
      </c>
      <c r="BB10" s="30" t="s">
        <v>8</v>
      </c>
      <c r="BC10" s="30" t="s">
        <v>9</v>
      </c>
      <c r="FW10" s="16"/>
      <c r="FX10" s="16"/>
      <c r="FY10" s="16"/>
      <c r="FZ10" s="16"/>
      <c r="GA10" s="16"/>
    </row>
    <row r="11" spans="1:183" s="15" customFormat="1" ht="122.25" customHeight="1">
      <c r="A11" s="30" t="s">
        <v>14</v>
      </c>
      <c r="B11" s="31" t="s">
        <v>15</v>
      </c>
      <c r="C11" s="31" t="s">
        <v>16</v>
      </c>
      <c r="D11" s="31" t="s">
        <v>17</v>
      </c>
      <c r="E11" s="31" t="s">
        <v>18</v>
      </c>
      <c r="F11" s="31" t="s">
        <v>19</v>
      </c>
      <c r="G11" s="31"/>
      <c r="H11" s="31"/>
      <c r="I11" s="31" t="s">
        <v>20</v>
      </c>
      <c r="J11" s="31" t="s">
        <v>21</v>
      </c>
      <c r="K11" s="31" t="s">
        <v>22</v>
      </c>
      <c r="L11" s="31" t="s">
        <v>23</v>
      </c>
      <c r="M11" s="32" t="s">
        <v>56</v>
      </c>
      <c r="N11" s="31" t="s">
        <v>24</v>
      </c>
      <c r="O11" s="31" t="s">
        <v>49</v>
      </c>
      <c r="P11" s="31" t="s">
        <v>25</v>
      </c>
      <c r="Q11" s="31" t="s">
        <v>26</v>
      </c>
      <c r="R11" s="31" t="s">
        <v>27</v>
      </c>
      <c r="S11" s="31" t="s">
        <v>28</v>
      </c>
      <c r="T11" s="31" t="s">
        <v>29</v>
      </c>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30</v>
      </c>
      <c r="BB11" s="33" t="s">
        <v>47</v>
      </c>
      <c r="BC11" s="34" t="s">
        <v>31</v>
      </c>
      <c r="FW11" s="16"/>
      <c r="FX11" s="16"/>
      <c r="FY11" s="16"/>
      <c r="FZ11" s="16"/>
      <c r="GA11" s="16"/>
    </row>
    <row r="12" spans="1:183" s="15" customFormat="1" ht="15">
      <c r="A12" s="30">
        <v>1</v>
      </c>
      <c r="B12" s="30">
        <v>2</v>
      </c>
      <c r="C12" s="30">
        <v>3</v>
      </c>
      <c r="D12" s="30">
        <v>4</v>
      </c>
      <c r="E12" s="30">
        <v>5</v>
      </c>
      <c r="F12" s="30">
        <v>6</v>
      </c>
      <c r="G12" s="30">
        <v>7</v>
      </c>
      <c r="H12" s="30">
        <v>8</v>
      </c>
      <c r="I12" s="30">
        <v>9</v>
      </c>
      <c r="J12" s="30">
        <v>10</v>
      </c>
      <c r="K12" s="30">
        <v>11</v>
      </c>
      <c r="L12" s="30">
        <v>12</v>
      </c>
      <c r="M12" s="35">
        <v>6</v>
      </c>
      <c r="N12" s="35">
        <v>8</v>
      </c>
      <c r="O12" s="35">
        <v>7</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7</v>
      </c>
      <c r="BB12" s="35">
        <v>8</v>
      </c>
      <c r="BC12" s="35">
        <v>9</v>
      </c>
      <c r="FW12" s="16"/>
      <c r="FX12" s="16"/>
      <c r="FY12" s="16"/>
      <c r="FZ12" s="16"/>
      <c r="GA12" s="16"/>
    </row>
    <row r="13" spans="1:183" s="17" customFormat="1" ht="128.25" customHeight="1">
      <c r="A13" s="36">
        <v>1</v>
      </c>
      <c r="B13" s="25" t="s">
        <v>75</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FS13" s="17">
        <v>1</v>
      </c>
      <c r="FT13" s="21" t="s">
        <v>74</v>
      </c>
      <c r="FW13" s="18"/>
      <c r="FX13" s="18" t="s">
        <v>32</v>
      </c>
      <c r="FY13" s="18" t="s">
        <v>33</v>
      </c>
      <c r="FZ13" s="18">
        <v>10</v>
      </c>
      <c r="GA13" s="18" t="s">
        <v>34</v>
      </c>
    </row>
    <row r="14" spans="1:183" s="17" customFormat="1" ht="49.5" customHeight="1">
      <c r="A14" s="36">
        <v>1.1</v>
      </c>
      <c r="B14" s="25" t="s">
        <v>64</v>
      </c>
      <c r="C14" s="38" t="s">
        <v>33</v>
      </c>
      <c r="D14" s="28">
        <v>70</v>
      </c>
      <c r="E14" s="28" t="s">
        <v>61</v>
      </c>
      <c r="F14" s="39"/>
      <c r="G14" s="40"/>
      <c r="H14" s="40"/>
      <c r="I14" s="39" t="s">
        <v>36</v>
      </c>
      <c r="J14" s="41">
        <f>IF(I14="Less(-)",-1,1)</f>
        <v>1</v>
      </c>
      <c r="K14" s="40" t="s">
        <v>37</v>
      </c>
      <c r="L14" s="40" t="s">
        <v>4</v>
      </c>
      <c r="M14" s="42"/>
      <c r="N14" s="40"/>
      <c r="O14" s="42"/>
      <c r="P14" s="43"/>
      <c r="Q14" s="40"/>
      <c r="R14" s="40"/>
      <c r="S14" s="43"/>
      <c r="T14" s="43"/>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5">
        <f>D14*M14</f>
        <v>0</v>
      </c>
      <c r="BB14" s="45">
        <f>BA14+(BA14*O14/100)</f>
        <v>0</v>
      </c>
      <c r="BC14" s="46" t="str">
        <f>SpellNumber(L14,BB14)</f>
        <v>INR Zero Only</v>
      </c>
      <c r="FS14" s="17">
        <v>1.1</v>
      </c>
      <c r="FT14" s="17" t="s">
        <v>64</v>
      </c>
      <c r="FU14" s="17" t="s">
        <v>33</v>
      </c>
      <c r="FV14" s="17">
        <v>4</v>
      </c>
      <c r="FW14" s="18" t="s">
        <v>61</v>
      </c>
      <c r="FX14" s="18" t="s">
        <v>32</v>
      </c>
      <c r="FY14" s="18" t="s">
        <v>33</v>
      </c>
      <c r="FZ14" s="18">
        <v>10</v>
      </c>
      <c r="GA14" s="18" t="s">
        <v>34</v>
      </c>
    </row>
    <row r="15" spans="1:183" s="17" customFormat="1" ht="112.5" customHeight="1">
      <c r="A15" s="36">
        <v>2</v>
      </c>
      <c r="B15" s="25" t="s">
        <v>91</v>
      </c>
      <c r="C15" s="38" t="s">
        <v>50</v>
      </c>
      <c r="D15" s="28">
        <v>50</v>
      </c>
      <c r="E15" s="28" t="s">
        <v>61</v>
      </c>
      <c r="F15" s="39"/>
      <c r="G15" s="40"/>
      <c r="H15" s="40"/>
      <c r="I15" s="39" t="s">
        <v>36</v>
      </c>
      <c r="J15" s="41">
        <f aca="true" t="shared" si="0" ref="J15:J54">IF(I15="Less(-)",-1,1)</f>
        <v>1</v>
      </c>
      <c r="K15" s="40" t="s">
        <v>37</v>
      </c>
      <c r="L15" s="40" t="s">
        <v>4</v>
      </c>
      <c r="M15" s="42"/>
      <c r="N15" s="40"/>
      <c r="O15" s="42"/>
      <c r="P15" s="43"/>
      <c r="Q15" s="40"/>
      <c r="R15" s="40"/>
      <c r="S15" s="43"/>
      <c r="T15" s="43"/>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5">
        <f aca="true" t="shared" si="1" ref="BA15:BA38">D15*M15</f>
        <v>0</v>
      </c>
      <c r="BB15" s="45">
        <f aca="true" t="shared" si="2" ref="BB15:BB38">BA15+(BA15*O15/100)</f>
        <v>0</v>
      </c>
      <c r="BC15" s="46" t="str">
        <f aca="true" t="shared" si="3" ref="BC15:BC38">SpellNumber(L15,BB15)</f>
        <v>INR Zero Only</v>
      </c>
      <c r="FS15" s="17">
        <v>2</v>
      </c>
      <c r="FT15" s="17" t="s">
        <v>65</v>
      </c>
      <c r="FU15" s="17" t="s">
        <v>50</v>
      </c>
      <c r="FV15" s="17">
        <v>100</v>
      </c>
      <c r="FW15" s="18" t="s">
        <v>63</v>
      </c>
      <c r="FX15" s="18"/>
      <c r="FY15" s="18"/>
      <c r="FZ15" s="18"/>
      <c r="GA15" s="18"/>
    </row>
    <row r="16" spans="1:183" s="17" customFormat="1" ht="78.75" customHeight="1">
      <c r="A16" s="36">
        <v>3</v>
      </c>
      <c r="B16" s="25" t="s">
        <v>76</v>
      </c>
      <c r="C16" s="38" t="s">
        <v>51</v>
      </c>
      <c r="D16" s="28">
        <v>35</v>
      </c>
      <c r="E16" s="28" t="s">
        <v>61</v>
      </c>
      <c r="F16" s="39"/>
      <c r="G16" s="40"/>
      <c r="H16" s="40"/>
      <c r="I16" s="39" t="s">
        <v>36</v>
      </c>
      <c r="J16" s="41">
        <f t="shared" si="0"/>
        <v>1</v>
      </c>
      <c r="K16" s="40" t="s">
        <v>37</v>
      </c>
      <c r="L16" s="40" t="s">
        <v>4</v>
      </c>
      <c r="M16" s="42"/>
      <c r="N16" s="40"/>
      <c r="O16" s="42"/>
      <c r="P16" s="43"/>
      <c r="Q16" s="40"/>
      <c r="R16" s="40"/>
      <c r="S16" s="43"/>
      <c r="T16" s="43"/>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5">
        <f t="shared" si="1"/>
        <v>0</v>
      </c>
      <c r="BB16" s="45">
        <f t="shared" si="2"/>
        <v>0</v>
      </c>
      <c r="BC16" s="46" t="str">
        <f t="shared" si="3"/>
        <v>INR Zero Only</v>
      </c>
      <c r="FS16" s="17">
        <v>3</v>
      </c>
      <c r="FT16" s="17" t="s">
        <v>59</v>
      </c>
      <c r="FW16" s="18"/>
      <c r="FX16" s="18"/>
      <c r="FY16" s="18"/>
      <c r="FZ16" s="18"/>
      <c r="GA16" s="18"/>
    </row>
    <row r="17" spans="1:183" s="17" customFormat="1" ht="95.25" customHeight="1">
      <c r="A17" s="36">
        <v>4</v>
      </c>
      <c r="B17" s="25" t="s">
        <v>65</v>
      </c>
      <c r="C17" s="38" t="s">
        <v>52</v>
      </c>
      <c r="D17" s="28">
        <v>460</v>
      </c>
      <c r="E17" s="28" t="s">
        <v>63</v>
      </c>
      <c r="F17" s="39"/>
      <c r="G17" s="40"/>
      <c r="H17" s="40"/>
      <c r="I17" s="39" t="s">
        <v>36</v>
      </c>
      <c r="J17" s="41">
        <f t="shared" si="0"/>
        <v>1</v>
      </c>
      <c r="K17" s="40" t="s">
        <v>37</v>
      </c>
      <c r="L17" s="40" t="s">
        <v>4</v>
      </c>
      <c r="M17" s="42"/>
      <c r="N17" s="40"/>
      <c r="O17" s="42"/>
      <c r="P17" s="43"/>
      <c r="Q17" s="40"/>
      <c r="R17" s="40"/>
      <c r="S17" s="43"/>
      <c r="T17" s="43"/>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5">
        <f t="shared" si="1"/>
        <v>0</v>
      </c>
      <c r="BB17" s="45">
        <f t="shared" si="2"/>
        <v>0</v>
      </c>
      <c r="BC17" s="46" t="str">
        <f t="shared" si="3"/>
        <v>INR Zero Only</v>
      </c>
      <c r="FS17" s="17">
        <v>3.1</v>
      </c>
      <c r="FT17" s="17" t="s">
        <v>66</v>
      </c>
      <c r="FU17" s="17" t="s">
        <v>51</v>
      </c>
      <c r="FV17" s="17">
        <v>4</v>
      </c>
      <c r="FW17" s="18" t="s">
        <v>61</v>
      </c>
      <c r="FX17" s="18"/>
      <c r="FY17" s="18"/>
      <c r="FZ17" s="18"/>
      <c r="GA17" s="18"/>
    </row>
    <row r="18" spans="1:183" s="17" customFormat="1" ht="92.25" customHeight="1">
      <c r="A18" s="36">
        <v>5</v>
      </c>
      <c r="B18" s="25" t="s">
        <v>59</v>
      </c>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FS18" s="17">
        <v>3.2</v>
      </c>
      <c r="FT18" s="17" t="s">
        <v>60</v>
      </c>
      <c r="FU18" s="17" t="s">
        <v>52</v>
      </c>
      <c r="FV18" s="17">
        <v>10</v>
      </c>
      <c r="FW18" s="18" t="s">
        <v>61</v>
      </c>
      <c r="FX18" s="18"/>
      <c r="FY18" s="18"/>
      <c r="FZ18" s="18"/>
      <c r="GA18" s="18"/>
    </row>
    <row r="19" spans="1:183" s="17" customFormat="1" ht="76.5" customHeight="1">
      <c r="A19" s="36">
        <v>5.1</v>
      </c>
      <c r="B19" s="25" t="s">
        <v>60</v>
      </c>
      <c r="C19" s="38" t="s">
        <v>40</v>
      </c>
      <c r="D19" s="28">
        <v>40</v>
      </c>
      <c r="E19" s="28" t="s">
        <v>61</v>
      </c>
      <c r="F19" s="39"/>
      <c r="G19" s="40"/>
      <c r="H19" s="40"/>
      <c r="I19" s="39" t="s">
        <v>36</v>
      </c>
      <c r="J19" s="41">
        <f t="shared" si="0"/>
        <v>1</v>
      </c>
      <c r="K19" s="40" t="s">
        <v>37</v>
      </c>
      <c r="L19" s="40" t="s">
        <v>4</v>
      </c>
      <c r="M19" s="42"/>
      <c r="N19" s="40"/>
      <c r="O19" s="42"/>
      <c r="P19" s="43"/>
      <c r="Q19" s="40"/>
      <c r="R19" s="40"/>
      <c r="S19" s="43"/>
      <c r="T19" s="43"/>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5">
        <f t="shared" si="1"/>
        <v>0</v>
      </c>
      <c r="BB19" s="45">
        <f t="shared" si="2"/>
        <v>0</v>
      </c>
      <c r="BC19" s="46" t="str">
        <f t="shared" si="3"/>
        <v>INR Zero Only</v>
      </c>
      <c r="FS19" s="17">
        <v>4</v>
      </c>
      <c r="FT19" s="21" t="s">
        <v>67</v>
      </c>
      <c r="FU19" s="17" t="s">
        <v>40</v>
      </c>
      <c r="FV19" s="17">
        <v>800</v>
      </c>
      <c r="FW19" s="18" t="s">
        <v>73</v>
      </c>
      <c r="FX19" s="18"/>
      <c r="FY19" s="18"/>
      <c r="FZ19" s="18"/>
      <c r="GA19" s="18"/>
    </row>
    <row r="20" spans="1:183" s="17" customFormat="1" ht="109.5" customHeight="1">
      <c r="A20" s="36">
        <v>6</v>
      </c>
      <c r="B20" s="25" t="s">
        <v>92</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FS20" s="17">
        <v>5</v>
      </c>
      <c r="FT20" s="21" t="s">
        <v>68</v>
      </c>
      <c r="FU20" s="17" t="s">
        <v>53</v>
      </c>
      <c r="FV20" s="17">
        <v>126</v>
      </c>
      <c r="FW20" s="18" t="s">
        <v>63</v>
      </c>
      <c r="FX20" s="18"/>
      <c r="FY20" s="18"/>
      <c r="FZ20" s="18"/>
      <c r="GA20" s="18"/>
    </row>
    <row r="21" spans="1:183" s="17" customFormat="1" ht="96.75" customHeight="1">
      <c r="A21" s="36">
        <v>6.1</v>
      </c>
      <c r="B21" s="25" t="s">
        <v>93</v>
      </c>
      <c r="C21" s="38" t="s">
        <v>53</v>
      </c>
      <c r="D21" s="28">
        <v>55</v>
      </c>
      <c r="E21" s="28" t="s">
        <v>61</v>
      </c>
      <c r="F21" s="39"/>
      <c r="G21" s="40"/>
      <c r="H21" s="40"/>
      <c r="I21" s="39" t="s">
        <v>36</v>
      </c>
      <c r="J21" s="41">
        <f t="shared" si="0"/>
        <v>1</v>
      </c>
      <c r="K21" s="40" t="s">
        <v>37</v>
      </c>
      <c r="L21" s="40" t="s">
        <v>4</v>
      </c>
      <c r="M21" s="42"/>
      <c r="N21" s="40"/>
      <c r="O21" s="42"/>
      <c r="P21" s="43"/>
      <c r="Q21" s="40"/>
      <c r="R21" s="40"/>
      <c r="S21" s="43"/>
      <c r="T21" s="43"/>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5">
        <f t="shared" si="1"/>
        <v>0</v>
      </c>
      <c r="BB21" s="45">
        <f t="shared" si="2"/>
        <v>0</v>
      </c>
      <c r="BC21" s="46" t="str">
        <f t="shared" si="3"/>
        <v>INR Zero Only</v>
      </c>
      <c r="FS21" s="17">
        <v>6</v>
      </c>
      <c r="FT21" s="17" t="s">
        <v>69</v>
      </c>
      <c r="FW21" s="18"/>
      <c r="FX21" s="18"/>
      <c r="FY21" s="18"/>
      <c r="FZ21" s="18"/>
      <c r="GA21" s="18"/>
    </row>
    <row r="22" spans="1:183" s="17" customFormat="1" ht="78" customHeight="1">
      <c r="A22" s="36">
        <v>7</v>
      </c>
      <c r="B22" s="25" t="s">
        <v>94</v>
      </c>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FS22" s="17">
        <v>6.1</v>
      </c>
      <c r="FT22" s="17" t="s">
        <v>70</v>
      </c>
      <c r="FU22" s="17" t="s">
        <v>54</v>
      </c>
      <c r="FV22" s="17">
        <v>1500</v>
      </c>
      <c r="FW22" s="18" t="s">
        <v>62</v>
      </c>
      <c r="FX22" s="18"/>
      <c r="FY22" s="18"/>
      <c r="FZ22" s="18"/>
      <c r="GA22" s="18"/>
    </row>
    <row r="23" spans="1:183" s="17" customFormat="1" ht="52.5" customHeight="1">
      <c r="A23" s="36">
        <v>7.1</v>
      </c>
      <c r="B23" s="25" t="s">
        <v>95</v>
      </c>
      <c r="C23" s="38" t="s">
        <v>54</v>
      </c>
      <c r="D23" s="28">
        <v>40</v>
      </c>
      <c r="E23" s="28" t="s">
        <v>63</v>
      </c>
      <c r="F23" s="39"/>
      <c r="G23" s="40"/>
      <c r="H23" s="40"/>
      <c r="I23" s="39" t="s">
        <v>36</v>
      </c>
      <c r="J23" s="41">
        <f t="shared" si="0"/>
        <v>1</v>
      </c>
      <c r="K23" s="40" t="s">
        <v>37</v>
      </c>
      <c r="L23" s="40" t="s">
        <v>4</v>
      </c>
      <c r="M23" s="42"/>
      <c r="N23" s="40"/>
      <c r="O23" s="42"/>
      <c r="P23" s="43"/>
      <c r="Q23" s="40"/>
      <c r="R23" s="40"/>
      <c r="S23" s="43"/>
      <c r="T23" s="43"/>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5">
        <f t="shared" si="1"/>
        <v>0</v>
      </c>
      <c r="BB23" s="45">
        <f t="shared" si="2"/>
        <v>0</v>
      </c>
      <c r="BC23" s="46" t="str">
        <f t="shared" si="3"/>
        <v>INR Zero Only</v>
      </c>
      <c r="FS23" s="17">
        <v>7</v>
      </c>
      <c r="FT23" s="21" t="s">
        <v>71</v>
      </c>
      <c r="FW23" s="18"/>
      <c r="FX23" s="18"/>
      <c r="FY23" s="18"/>
      <c r="FZ23" s="18"/>
      <c r="GA23" s="18"/>
    </row>
    <row r="24" spans="1:183" s="17" customFormat="1" ht="61.5" customHeight="1">
      <c r="A24" s="36">
        <v>8</v>
      </c>
      <c r="B24" s="25" t="s">
        <v>96</v>
      </c>
      <c r="C24" s="38" t="s">
        <v>55</v>
      </c>
      <c r="D24" s="28">
        <v>45</v>
      </c>
      <c r="E24" s="28" t="s">
        <v>63</v>
      </c>
      <c r="F24" s="39"/>
      <c r="G24" s="40"/>
      <c r="H24" s="40"/>
      <c r="I24" s="39" t="s">
        <v>36</v>
      </c>
      <c r="J24" s="41">
        <f t="shared" si="0"/>
        <v>1</v>
      </c>
      <c r="K24" s="40" t="s">
        <v>37</v>
      </c>
      <c r="L24" s="40" t="s">
        <v>4</v>
      </c>
      <c r="M24" s="42"/>
      <c r="N24" s="40"/>
      <c r="O24" s="42"/>
      <c r="P24" s="43"/>
      <c r="Q24" s="40"/>
      <c r="R24" s="40"/>
      <c r="S24" s="43"/>
      <c r="T24" s="43"/>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5">
        <f t="shared" si="1"/>
        <v>0</v>
      </c>
      <c r="BB24" s="45">
        <f t="shared" si="2"/>
        <v>0</v>
      </c>
      <c r="BC24" s="46" t="str">
        <f t="shared" si="3"/>
        <v>INR Zero Only</v>
      </c>
      <c r="FS24" s="17">
        <v>7.1</v>
      </c>
      <c r="FT24" s="17" t="s">
        <v>72</v>
      </c>
      <c r="FU24" s="17" t="s">
        <v>55</v>
      </c>
      <c r="FV24" s="17">
        <v>40</v>
      </c>
      <c r="FW24" s="18" t="s">
        <v>63</v>
      </c>
      <c r="FX24" s="18"/>
      <c r="FY24" s="18"/>
      <c r="FZ24" s="18"/>
      <c r="GA24" s="18"/>
    </row>
    <row r="25" spans="1:183" s="17" customFormat="1" ht="81.75" customHeight="1">
      <c r="A25" s="36">
        <v>9</v>
      </c>
      <c r="B25" s="25" t="s">
        <v>97</v>
      </c>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FW25" s="18"/>
      <c r="FX25" s="18"/>
      <c r="FY25" s="18"/>
      <c r="FZ25" s="18"/>
      <c r="GA25" s="18"/>
    </row>
    <row r="26" spans="1:183" s="17" customFormat="1" ht="56.25" customHeight="1">
      <c r="A26" s="36">
        <v>9.1</v>
      </c>
      <c r="B26" s="25" t="s">
        <v>98</v>
      </c>
      <c r="C26" s="38" t="s">
        <v>57</v>
      </c>
      <c r="D26" s="28">
        <v>2750</v>
      </c>
      <c r="E26" s="28" t="s">
        <v>73</v>
      </c>
      <c r="F26" s="39"/>
      <c r="G26" s="40"/>
      <c r="H26" s="40"/>
      <c r="I26" s="39" t="s">
        <v>36</v>
      </c>
      <c r="J26" s="41">
        <f t="shared" si="0"/>
        <v>1</v>
      </c>
      <c r="K26" s="40" t="s">
        <v>37</v>
      </c>
      <c r="L26" s="40" t="s">
        <v>4</v>
      </c>
      <c r="M26" s="42"/>
      <c r="N26" s="40"/>
      <c r="O26" s="42"/>
      <c r="P26" s="43"/>
      <c r="Q26" s="40"/>
      <c r="R26" s="40"/>
      <c r="S26" s="43"/>
      <c r="T26" s="43"/>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5">
        <f t="shared" si="1"/>
        <v>0</v>
      </c>
      <c r="BB26" s="45">
        <f t="shared" si="2"/>
        <v>0</v>
      </c>
      <c r="BC26" s="46" t="str">
        <f t="shared" si="3"/>
        <v>INR Zero Only</v>
      </c>
      <c r="FW26" s="18"/>
      <c r="FX26" s="18"/>
      <c r="FY26" s="18"/>
      <c r="FZ26" s="18"/>
      <c r="GA26" s="18"/>
    </row>
    <row r="27" spans="1:183" s="17" customFormat="1" ht="108" customHeight="1">
      <c r="A27" s="36">
        <v>10</v>
      </c>
      <c r="B27" s="25" t="s">
        <v>77</v>
      </c>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FW27" s="18"/>
      <c r="FX27" s="18"/>
      <c r="FY27" s="18"/>
      <c r="FZ27" s="18"/>
      <c r="GA27" s="18"/>
    </row>
    <row r="28" spans="1:183" s="17" customFormat="1" ht="23.25">
      <c r="A28" s="36">
        <v>10.1</v>
      </c>
      <c r="B28" s="25" t="s">
        <v>78</v>
      </c>
      <c r="C28" s="38" t="s">
        <v>58</v>
      </c>
      <c r="D28" s="28">
        <v>20</v>
      </c>
      <c r="E28" s="28" t="s">
        <v>61</v>
      </c>
      <c r="F28" s="39"/>
      <c r="G28" s="40"/>
      <c r="H28" s="40"/>
      <c r="I28" s="39" t="s">
        <v>36</v>
      </c>
      <c r="J28" s="41">
        <f t="shared" si="0"/>
        <v>1</v>
      </c>
      <c r="K28" s="40" t="s">
        <v>37</v>
      </c>
      <c r="L28" s="40" t="s">
        <v>4</v>
      </c>
      <c r="M28" s="42"/>
      <c r="N28" s="40"/>
      <c r="O28" s="42"/>
      <c r="P28" s="43"/>
      <c r="Q28" s="40"/>
      <c r="R28" s="40"/>
      <c r="S28" s="43"/>
      <c r="T28" s="43"/>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5">
        <f t="shared" si="1"/>
        <v>0</v>
      </c>
      <c r="BB28" s="45">
        <f t="shared" si="2"/>
        <v>0</v>
      </c>
      <c r="BC28" s="46" t="str">
        <f t="shared" si="3"/>
        <v>INR Zero Only</v>
      </c>
      <c r="FW28" s="18"/>
      <c r="FX28" s="18"/>
      <c r="FY28" s="18"/>
      <c r="FZ28" s="18"/>
      <c r="GA28" s="18"/>
    </row>
    <row r="29" spans="1:183" s="17" customFormat="1" ht="86.25" customHeight="1">
      <c r="A29" s="36">
        <v>11</v>
      </c>
      <c r="B29" s="25" t="s">
        <v>99</v>
      </c>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FW29" s="18"/>
      <c r="FX29" s="18"/>
      <c r="FY29" s="18"/>
      <c r="FZ29" s="18"/>
      <c r="GA29" s="18"/>
    </row>
    <row r="30" spans="1:183" s="17" customFormat="1" ht="23.25">
      <c r="A30" s="36">
        <v>11.1</v>
      </c>
      <c r="B30" s="25" t="s">
        <v>100</v>
      </c>
      <c r="C30" s="38" t="s">
        <v>82</v>
      </c>
      <c r="D30" s="28">
        <v>6</v>
      </c>
      <c r="E30" s="28" t="s">
        <v>117</v>
      </c>
      <c r="F30" s="39"/>
      <c r="G30" s="40"/>
      <c r="H30" s="40"/>
      <c r="I30" s="39" t="s">
        <v>36</v>
      </c>
      <c r="J30" s="41">
        <f t="shared" si="0"/>
        <v>1</v>
      </c>
      <c r="K30" s="40" t="s">
        <v>37</v>
      </c>
      <c r="L30" s="40" t="s">
        <v>4</v>
      </c>
      <c r="M30" s="42"/>
      <c r="N30" s="40"/>
      <c r="O30" s="42"/>
      <c r="P30" s="43"/>
      <c r="Q30" s="40"/>
      <c r="R30" s="40"/>
      <c r="S30" s="43"/>
      <c r="T30" s="43"/>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5">
        <f t="shared" si="1"/>
        <v>0</v>
      </c>
      <c r="BB30" s="45">
        <f t="shared" si="2"/>
        <v>0</v>
      </c>
      <c r="BC30" s="46" t="str">
        <f t="shared" si="3"/>
        <v>INR Zero Only</v>
      </c>
      <c r="FW30" s="18"/>
      <c r="FX30" s="18"/>
      <c r="FY30" s="18"/>
      <c r="FZ30" s="18"/>
      <c r="GA30" s="18"/>
    </row>
    <row r="31" spans="1:183" s="17" customFormat="1" ht="112.5" customHeight="1">
      <c r="A31" s="36">
        <v>12</v>
      </c>
      <c r="B31" s="25" t="s">
        <v>101</v>
      </c>
      <c r="C31" s="38" t="s">
        <v>83</v>
      </c>
      <c r="D31" s="28">
        <v>3</v>
      </c>
      <c r="E31" s="28" t="s">
        <v>81</v>
      </c>
      <c r="F31" s="39"/>
      <c r="G31" s="40"/>
      <c r="H31" s="40"/>
      <c r="I31" s="39" t="s">
        <v>36</v>
      </c>
      <c r="J31" s="41">
        <f t="shared" si="0"/>
        <v>1</v>
      </c>
      <c r="K31" s="40" t="s">
        <v>37</v>
      </c>
      <c r="L31" s="40" t="s">
        <v>4</v>
      </c>
      <c r="M31" s="42"/>
      <c r="N31" s="40"/>
      <c r="O31" s="42"/>
      <c r="P31" s="43"/>
      <c r="Q31" s="40"/>
      <c r="R31" s="40"/>
      <c r="S31" s="43"/>
      <c r="T31" s="43"/>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5">
        <f t="shared" si="1"/>
        <v>0</v>
      </c>
      <c r="BB31" s="45">
        <f t="shared" si="2"/>
        <v>0</v>
      </c>
      <c r="BC31" s="46" t="str">
        <f t="shared" si="3"/>
        <v>INR Zero Only</v>
      </c>
      <c r="FW31" s="18"/>
      <c r="FX31" s="18"/>
      <c r="FY31" s="18"/>
      <c r="FZ31" s="18"/>
      <c r="GA31" s="18"/>
    </row>
    <row r="32" spans="1:183" s="17" customFormat="1" ht="93">
      <c r="A32" s="36">
        <v>13</v>
      </c>
      <c r="B32" s="25" t="s">
        <v>102</v>
      </c>
      <c r="C32" s="38" t="s">
        <v>84</v>
      </c>
      <c r="D32" s="28">
        <v>6</v>
      </c>
      <c r="E32" s="28" t="s">
        <v>81</v>
      </c>
      <c r="F32" s="39"/>
      <c r="G32" s="40"/>
      <c r="H32" s="40"/>
      <c r="I32" s="39" t="s">
        <v>36</v>
      </c>
      <c r="J32" s="41">
        <f t="shared" si="0"/>
        <v>1</v>
      </c>
      <c r="K32" s="40" t="s">
        <v>37</v>
      </c>
      <c r="L32" s="40" t="s">
        <v>4</v>
      </c>
      <c r="M32" s="42"/>
      <c r="N32" s="40"/>
      <c r="O32" s="42"/>
      <c r="P32" s="43"/>
      <c r="Q32" s="40"/>
      <c r="R32" s="40"/>
      <c r="S32" s="43"/>
      <c r="T32" s="43"/>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5">
        <f t="shared" si="1"/>
        <v>0</v>
      </c>
      <c r="BB32" s="45">
        <f t="shared" si="2"/>
        <v>0</v>
      </c>
      <c r="BC32" s="46" t="str">
        <f t="shared" si="3"/>
        <v>INR Zero Only</v>
      </c>
      <c r="FW32" s="18"/>
      <c r="FX32" s="18"/>
      <c r="FY32" s="18"/>
      <c r="FZ32" s="18"/>
      <c r="GA32" s="18"/>
    </row>
    <row r="33" spans="1:183" s="17" customFormat="1" ht="23.25">
      <c r="A33" s="36">
        <v>13.1</v>
      </c>
      <c r="B33" s="25" t="s">
        <v>103</v>
      </c>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FW33" s="18"/>
      <c r="FX33" s="18"/>
      <c r="FY33" s="18"/>
      <c r="FZ33" s="18"/>
      <c r="GA33" s="18"/>
    </row>
    <row r="34" spans="1:183" s="17" customFormat="1" ht="109.5" customHeight="1">
      <c r="A34" s="36">
        <v>14</v>
      </c>
      <c r="B34" s="25" t="s">
        <v>104</v>
      </c>
      <c r="C34" s="38" t="s">
        <v>85</v>
      </c>
      <c r="D34" s="28">
        <v>3</v>
      </c>
      <c r="E34" s="28" t="s">
        <v>81</v>
      </c>
      <c r="F34" s="39"/>
      <c r="G34" s="40"/>
      <c r="H34" s="40"/>
      <c r="I34" s="39" t="s">
        <v>36</v>
      </c>
      <c r="J34" s="41">
        <f t="shared" si="0"/>
        <v>1</v>
      </c>
      <c r="K34" s="40" t="s">
        <v>37</v>
      </c>
      <c r="L34" s="40" t="s">
        <v>4</v>
      </c>
      <c r="M34" s="42"/>
      <c r="N34" s="40"/>
      <c r="O34" s="42"/>
      <c r="P34" s="43"/>
      <c r="Q34" s="40"/>
      <c r="R34" s="40"/>
      <c r="S34" s="43"/>
      <c r="T34" s="43"/>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5">
        <f t="shared" si="1"/>
        <v>0</v>
      </c>
      <c r="BB34" s="45">
        <f t="shared" si="2"/>
        <v>0</v>
      </c>
      <c r="BC34" s="46" t="str">
        <f t="shared" si="3"/>
        <v>INR Zero Only</v>
      </c>
      <c r="FW34" s="18"/>
      <c r="FX34" s="18"/>
      <c r="FY34" s="18"/>
      <c r="FZ34" s="18"/>
      <c r="GA34" s="18"/>
    </row>
    <row r="35" spans="1:183" s="17" customFormat="1" ht="91.5" customHeight="1">
      <c r="A35" s="36">
        <v>15</v>
      </c>
      <c r="B35" s="25" t="s">
        <v>105</v>
      </c>
      <c r="C35" s="38" t="s">
        <v>86</v>
      </c>
      <c r="D35" s="28">
        <v>200</v>
      </c>
      <c r="E35" s="28" t="s">
        <v>62</v>
      </c>
      <c r="F35" s="39"/>
      <c r="G35" s="40"/>
      <c r="H35" s="40"/>
      <c r="I35" s="39" t="s">
        <v>36</v>
      </c>
      <c r="J35" s="41">
        <f t="shared" si="0"/>
        <v>1</v>
      </c>
      <c r="K35" s="40" t="s">
        <v>37</v>
      </c>
      <c r="L35" s="40" t="s">
        <v>4</v>
      </c>
      <c r="M35" s="42"/>
      <c r="N35" s="40"/>
      <c r="O35" s="42"/>
      <c r="P35" s="43"/>
      <c r="Q35" s="40"/>
      <c r="R35" s="40"/>
      <c r="S35" s="43"/>
      <c r="T35" s="43"/>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5">
        <f t="shared" si="1"/>
        <v>0</v>
      </c>
      <c r="BB35" s="45">
        <f t="shared" si="2"/>
        <v>0</v>
      </c>
      <c r="BC35" s="46" t="str">
        <f t="shared" si="3"/>
        <v>INR Zero Only</v>
      </c>
      <c r="FW35" s="18"/>
      <c r="FX35" s="18"/>
      <c r="FY35" s="18"/>
      <c r="FZ35" s="18"/>
      <c r="GA35" s="18"/>
    </row>
    <row r="36" spans="1:183" s="17" customFormat="1" ht="90" customHeight="1">
      <c r="A36" s="36">
        <v>16</v>
      </c>
      <c r="B36" s="25" t="s">
        <v>106</v>
      </c>
      <c r="C36" s="38" t="s">
        <v>87</v>
      </c>
      <c r="D36" s="28">
        <v>105</v>
      </c>
      <c r="E36" s="28" t="s">
        <v>62</v>
      </c>
      <c r="F36" s="39"/>
      <c r="G36" s="40"/>
      <c r="H36" s="40"/>
      <c r="I36" s="39" t="s">
        <v>36</v>
      </c>
      <c r="J36" s="41">
        <f t="shared" si="0"/>
        <v>1</v>
      </c>
      <c r="K36" s="40" t="s">
        <v>37</v>
      </c>
      <c r="L36" s="40" t="s">
        <v>4</v>
      </c>
      <c r="M36" s="42"/>
      <c r="N36" s="40"/>
      <c r="O36" s="42"/>
      <c r="P36" s="43"/>
      <c r="Q36" s="40"/>
      <c r="R36" s="40"/>
      <c r="S36" s="43"/>
      <c r="T36" s="43"/>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5">
        <f t="shared" si="1"/>
        <v>0</v>
      </c>
      <c r="BB36" s="45">
        <f t="shared" si="2"/>
        <v>0</v>
      </c>
      <c r="BC36" s="46" t="str">
        <f t="shared" si="3"/>
        <v>INR Zero Only</v>
      </c>
      <c r="FW36" s="18"/>
      <c r="FX36" s="18"/>
      <c r="FY36" s="18"/>
      <c r="FZ36" s="18"/>
      <c r="GA36" s="18"/>
    </row>
    <row r="37" spans="1:183" s="17" customFormat="1" ht="111" customHeight="1">
      <c r="A37" s="36">
        <v>17</v>
      </c>
      <c r="B37" s="25" t="s">
        <v>107</v>
      </c>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FW37" s="18"/>
      <c r="FX37" s="18"/>
      <c r="FY37" s="18"/>
      <c r="FZ37" s="18"/>
      <c r="GA37" s="18"/>
    </row>
    <row r="38" spans="1:183" s="17" customFormat="1" ht="56.25" customHeight="1">
      <c r="A38" s="36">
        <v>17.1</v>
      </c>
      <c r="B38" s="25" t="s">
        <v>108</v>
      </c>
      <c r="C38" s="38" t="s">
        <v>88</v>
      </c>
      <c r="D38" s="28">
        <v>8</v>
      </c>
      <c r="E38" s="28" t="s">
        <v>63</v>
      </c>
      <c r="F38" s="39"/>
      <c r="G38" s="40"/>
      <c r="H38" s="40"/>
      <c r="I38" s="39" t="s">
        <v>36</v>
      </c>
      <c r="J38" s="41">
        <f t="shared" si="0"/>
        <v>1</v>
      </c>
      <c r="K38" s="40" t="s">
        <v>37</v>
      </c>
      <c r="L38" s="40" t="s">
        <v>4</v>
      </c>
      <c r="M38" s="42"/>
      <c r="N38" s="40"/>
      <c r="O38" s="42"/>
      <c r="P38" s="43"/>
      <c r="Q38" s="40"/>
      <c r="R38" s="40"/>
      <c r="S38" s="43"/>
      <c r="T38" s="43"/>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5">
        <f t="shared" si="1"/>
        <v>0</v>
      </c>
      <c r="BB38" s="45">
        <f t="shared" si="2"/>
        <v>0</v>
      </c>
      <c r="BC38" s="46" t="str">
        <f t="shared" si="3"/>
        <v>INR Zero Only</v>
      </c>
      <c r="FW38" s="18"/>
      <c r="FX38" s="18"/>
      <c r="FY38" s="18"/>
      <c r="FZ38" s="18"/>
      <c r="GA38" s="18"/>
    </row>
    <row r="39" spans="1:183" s="17" customFormat="1" ht="84.75" customHeight="1">
      <c r="A39" s="36">
        <v>18</v>
      </c>
      <c r="B39" s="25" t="s">
        <v>69</v>
      </c>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FW39" s="18"/>
      <c r="FX39" s="18"/>
      <c r="FY39" s="18"/>
      <c r="FZ39" s="18"/>
      <c r="GA39" s="18"/>
    </row>
    <row r="40" spans="1:183" s="17" customFormat="1" ht="36" customHeight="1">
      <c r="A40" s="36">
        <v>18.1</v>
      </c>
      <c r="B40" s="22" t="s">
        <v>70</v>
      </c>
      <c r="C40" s="38" t="s">
        <v>89</v>
      </c>
      <c r="D40" s="28">
        <v>11400</v>
      </c>
      <c r="E40" s="28" t="s">
        <v>62</v>
      </c>
      <c r="F40" s="39"/>
      <c r="G40" s="40"/>
      <c r="H40" s="40"/>
      <c r="I40" s="39" t="s">
        <v>36</v>
      </c>
      <c r="J40" s="41">
        <f t="shared" si="0"/>
        <v>1</v>
      </c>
      <c r="K40" s="40" t="s">
        <v>37</v>
      </c>
      <c r="L40" s="40" t="s">
        <v>4</v>
      </c>
      <c r="M40" s="42"/>
      <c r="N40" s="40"/>
      <c r="O40" s="42"/>
      <c r="P40" s="43"/>
      <c r="Q40" s="40"/>
      <c r="R40" s="40"/>
      <c r="S40" s="43"/>
      <c r="T40" s="43"/>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5">
        <f aca="true" t="shared" si="4" ref="BA40:BA54">D40*M40</f>
        <v>0</v>
      </c>
      <c r="BB40" s="45">
        <f aca="true" t="shared" si="5" ref="BB40:BB54">BA40+(BA40*O40/100)</f>
        <v>0</v>
      </c>
      <c r="BC40" s="46" t="str">
        <f aca="true" t="shared" si="6" ref="BC40:BC54">SpellNumber(L40,BB40)</f>
        <v>INR Zero Only</v>
      </c>
      <c r="FW40" s="18"/>
      <c r="FX40" s="18"/>
      <c r="FY40" s="18"/>
      <c r="FZ40" s="18"/>
      <c r="GA40" s="18"/>
    </row>
    <row r="41" spans="1:183" s="17" customFormat="1" ht="300" customHeight="1">
      <c r="A41" s="36">
        <v>19</v>
      </c>
      <c r="B41" s="26" t="s">
        <v>90</v>
      </c>
      <c r="C41" s="38" t="s">
        <v>120</v>
      </c>
      <c r="D41" s="28">
        <v>760</v>
      </c>
      <c r="E41" s="28" t="s">
        <v>63</v>
      </c>
      <c r="F41" s="39"/>
      <c r="G41" s="40"/>
      <c r="H41" s="40"/>
      <c r="I41" s="39" t="s">
        <v>36</v>
      </c>
      <c r="J41" s="41">
        <f t="shared" si="0"/>
        <v>1</v>
      </c>
      <c r="K41" s="40" t="s">
        <v>37</v>
      </c>
      <c r="L41" s="40" t="s">
        <v>4</v>
      </c>
      <c r="M41" s="42"/>
      <c r="N41" s="40"/>
      <c r="O41" s="42"/>
      <c r="P41" s="43"/>
      <c r="Q41" s="40"/>
      <c r="R41" s="40"/>
      <c r="S41" s="43"/>
      <c r="T41" s="43"/>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5">
        <f t="shared" si="4"/>
        <v>0</v>
      </c>
      <c r="BB41" s="45">
        <f t="shared" si="5"/>
        <v>0</v>
      </c>
      <c r="BC41" s="46" t="str">
        <f t="shared" si="6"/>
        <v>INR Zero Only</v>
      </c>
      <c r="FW41" s="18"/>
      <c r="FX41" s="18"/>
      <c r="FY41" s="18"/>
      <c r="FZ41" s="18"/>
      <c r="GA41" s="18"/>
    </row>
    <row r="42" spans="1:183" s="17" customFormat="1" ht="96" customHeight="1">
      <c r="A42" s="36">
        <v>20</v>
      </c>
      <c r="B42" s="26" t="s">
        <v>109</v>
      </c>
      <c r="C42" s="38" t="s">
        <v>121</v>
      </c>
      <c r="D42" s="28">
        <v>75</v>
      </c>
      <c r="E42" s="28" t="s">
        <v>118</v>
      </c>
      <c r="F42" s="39"/>
      <c r="G42" s="40"/>
      <c r="H42" s="40"/>
      <c r="I42" s="39" t="s">
        <v>36</v>
      </c>
      <c r="J42" s="41">
        <f t="shared" si="0"/>
        <v>1</v>
      </c>
      <c r="K42" s="40" t="s">
        <v>37</v>
      </c>
      <c r="L42" s="40" t="s">
        <v>4</v>
      </c>
      <c r="M42" s="42"/>
      <c r="N42" s="40"/>
      <c r="O42" s="42"/>
      <c r="P42" s="43"/>
      <c r="Q42" s="40"/>
      <c r="R42" s="40"/>
      <c r="S42" s="43"/>
      <c r="T42" s="43"/>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5">
        <f t="shared" si="4"/>
        <v>0</v>
      </c>
      <c r="BB42" s="45">
        <f t="shared" si="5"/>
        <v>0</v>
      </c>
      <c r="BC42" s="46" t="str">
        <f t="shared" si="6"/>
        <v>INR Zero Only</v>
      </c>
      <c r="FW42" s="18"/>
      <c r="FX42" s="18"/>
      <c r="FY42" s="18"/>
      <c r="FZ42" s="18"/>
      <c r="GA42" s="18"/>
    </row>
    <row r="43" spans="1:183" s="17" customFormat="1" ht="42.75" customHeight="1">
      <c r="A43" s="36">
        <v>21</v>
      </c>
      <c r="B43" s="22" t="s">
        <v>79</v>
      </c>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FW43" s="18"/>
      <c r="FX43" s="18"/>
      <c r="FY43" s="18"/>
      <c r="FZ43" s="18"/>
      <c r="GA43" s="18"/>
    </row>
    <row r="44" spans="1:183" s="17" customFormat="1" ht="39.75" customHeight="1">
      <c r="A44" s="36">
        <v>21.1</v>
      </c>
      <c r="B44" s="22" t="s">
        <v>80</v>
      </c>
      <c r="C44" s="38" t="s">
        <v>122</v>
      </c>
      <c r="D44" s="28">
        <v>155</v>
      </c>
      <c r="E44" s="28" t="s">
        <v>63</v>
      </c>
      <c r="F44" s="39"/>
      <c r="G44" s="40"/>
      <c r="H44" s="40"/>
      <c r="I44" s="39" t="s">
        <v>36</v>
      </c>
      <c r="J44" s="41">
        <f t="shared" si="0"/>
        <v>1</v>
      </c>
      <c r="K44" s="40" t="s">
        <v>37</v>
      </c>
      <c r="L44" s="40" t="s">
        <v>4</v>
      </c>
      <c r="M44" s="42"/>
      <c r="N44" s="40"/>
      <c r="O44" s="42"/>
      <c r="P44" s="43"/>
      <c r="Q44" s="40"/>
      <c r="R44" s="40"/>
      <c r="S44" s="43"/>
      <c r="T44" s="43"/>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5">
        <f t="shared" si="4"/>
        <v>0</v>
      </c>
      <c r="BB44" s="45">
        <f t="shared" si="5"/>
        <v>0</v>
      </c>
      <c r="BC44" s="46" t="str">
        <f t="shared" si="6"/>
        <v>INR Zero Only</v>
      </c>
      <c r="FW44" s="18"/>
      <c r="FX44" s="18"/>
      <c r="FY44" s="18"/>
      <c r="FZ44" s="18"/>
      <c r="GA44" s="18"/>
    </row>
    <row r="45" spans="1:183" s="17" customFormat="1" ht="66" customHeight="1">
      <c r="A45" s="36">
        <v>22</v>
      </c>
      <c r="B45" s="25" t="s">
        <v>71</v>
      </c>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FW45" s="18"/>
      <c r="FX45" s="18"/>
      <c r="FY45" s="18"/>
      <c r="FZ45" s="18"/>
      <c r="GA45" s="18"/>
    </row>
    <row r="46" spans="1:183" s="17" customFormat="1" ht="51" customHeight="1">
      <c r="A46" s="36">
        <v>22.1</v>
      </c>
      <c r="B46" s="25" t="s">
        <v>72</v>
      </c>
      <c r="C46" s="38" t="s">
        <v>123</v>
      </c>
      <c r="D46" s="28">
        <v>300</v>
      </c>
      <c r="E46" s="28" t="s">
        <v>63</v>
      </c>
      <c r="F46" s="39"/>
      <c r="G46" s="40"/>
      <c r="H46" s="40"/>
      <c r="I46" s="39" t="s">
        <v>36</v>
      </c>
      <c r="J46" s="41">
        <f t="shared" si="0"/>
        <v>1</v>
      </c>
      <c r="K46" s="40" t="s">
        <v>37</v>
      </c>
      <c r="L46" s="40" t="s">
        <v>4</v>
      </c>
      <c r="M46" s="42"/>
      <c r="N46" s="40"/>
      <c r="O46" s="42"/>
      <c r="P46" s="43"/>
      <c r="Q46" s="40"/>
      <c r="R46" s="40"/>
      <c r="S46" s="43"/>
      <c r="T46" s="43"/>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5">
        <f t="shared" si="4"/>
        <v>0</v>
      </c>
      <c r="BB46" s="45">
        <f t="shared" si="5"/>
        <v>0</v>
      </c>
      <c r="BC46" s="46" t="str">
        <f t="shared" si="6"/>
        <v>INR Zero Only</v>
      </c>
      <c r="FW46" s="18"/>
      <c r="FX46" s="18"/>
      <c r="FY46" s="18"/>
      <c r="FZ46" s="18"/>
      <c r="GA46" s="18"/>
    </row>
    <row r="47" spans="1:183" s="17" customFormat="1" ht="41.25" customHeight="1">
      <c r="A47" s="36">
        <v>23</v>
      </c>
      <c r="B47" s="25" t="s">
        <v>110</v>
      </c>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FW47" s="18"/>
      <c r="FX47" s="18"/>
      <c r="FY47" s="18"/>
      <c r="FZ47" s="18"/>
      <c r="GA47" s="18"/>
    </row>
    <row r="48" spans="1:183" s="17" customFormat="1" ht="73.5" customHeight="1">
      <c r="A48" s="36">
        <v>23.1</v>
      </c>
      <c r="B48" s="25" t="s">
        <v>111</v>
      </c>
      <c r="C48" s="38" t="s">
        <v>124</v>
      </c>
      <c r="D48" s="28">
        <v>40</v>
      </c>
      <c r="E48" s="28" t="s">
        <v>61</v>
      </c>
      <c r="F48" s="39"/>
      <c r="G48" s="40"/>
      <c r="H48" s="40"/>
      <c r="I48" s="39" t="s">
        <v>36</v>
      </c>
      <c r="J48" s="41">
        <f t="shared" si="0"/>
        <v>1</v>
      </c>
      <c r="K48" s="40" t="s">
        <v>37</v>
      </c>
      <c r="L48" s="40" t="s">
        <v>4</v>
      </c>
      <c r="M48" s="42"/>
      <c r="N48" s="40"/>
      <c r="O48" s="42"/>
      <c r="P48" s="43"/>
      <c r="Q48" s="40"/>
      <c r="R48" s="40"/>
      <c r="S48" s="43"/>
      <c r="T48" s="43"/>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5">
        <f t="shared" si="4"/>
        <v>0</v>
      </c>
      <c r="BB48" s="45">
        <f t="shared" si="5"/>
        <v>0</v>
      </c>
      <c r="BC48" s="46" t="str">
        <f t="shared" si="6"/>
        <v>INR Zero Only</v>
      </c>
      <c r="FW48" s="18"/>
      <c r="FX48" s="18"/>
      <c r="FY48" s="18"/>
      <c r="FZ48" s="18"/>
      <c r="GA48" s="18"/>
    </row>
    <row r="49" spans="1:183" s="17" customFormat="1" ht="168" customHeight="1">
      <c r="A49" s="36">
        <v>24</v>
      </c>
      <c r="B49" s="25" t="s">
        <v>112</v>
      </c>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FW49" s="18"/>
      <c r="FX49" s="18"/>
      <c r="FY49" s="18"/>
      <c r="FZ49" s="18"/>
      <c r="GA49" s="18"/>
    </row>
    <row r="50" spans="1:183" s="17" customFormat="1" ht="89.25" customHeight="1">
      <c r="A50" s="36">
        <v>24.1</v>
      </c>
      <c r="B50" s="25" t="s">
        <v>113</v>
      </c>
      <c r="C50" s="38" t="s">
        <v>125</v>
      </c>
      <c r="D50" s="28">
        <v>350</v>
      </c>
      <c r="E50" s="28" t="s">
        <v>62</v>
      </c>
      <c r="F50" s="39"/>
      <c r="G50" s="40"/>
      <c r="H50" s="40"/>
      <c r="I50" s="39" t="s">
        <v>36</v>
      </c>
      <c r="J50" s="41">
        <f t="shared" si="0"/>
        <v>1</v>
      </c>
      <c r="K50" s="40" t="s">
        <v>37</v>
      </c>
      <c r="L50" s="40" t="s">
        <v>4</v>
      </c>
      <c r="M50" s="42"/>
      <c r="N50" s="40"/>
      <c r="O50" s="42"/>
      <c r="P50" s="43"/>
      <c r="Q50" s="40"/>
      <c r="R50" s="40"/>
      <c r="S50" s="43"/>
      <c r="T50" s="43"/>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5">
        <f t="shared" si="4"/>
        <v>0</v>
      </c>
      <c r="BB50" s="45">
        <f t="shared" si="5"/>
        <v>0</v>
      </c>
      <c r="BC50" s="46" t="str">
        <f t="shared" si="6"/>
        <v>INR Zero Only</v>
      </c>
      <c r="FW50" s="18"/>
      <c r="FX50" s="18"/>
      <c r="FY50" s="18"/>
      <c r="FZ50" s="18"/>
      <c r="GA50" s="18"/>
    </row>
    <row r="51" spans="1:183" s="17" customFormat="1" ht="126.75" customHeight="1">
      <c r="A51" s="36">
        <v>25</v>
      </c>
      <c r="B51" s="25" t="s">
        <v>119</v>
      </c>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FW51" s="18"/>
      <c r="FX51" s="18"/>
      <c r="FY51" s="18"/>
      <c r="FZ51" s="18"/>
      <c r="GA51" s="18"/>
    </row>
    <row r="52" spans="1:183" s="17" customFormat="1" ht="89.25" customHeight="1">
      <c r="A52" s="36">
        <v>25.1</v>
      </c>
      <c r="B52" s="25" t="s">
        <v>114</v>
      </c>
      <c r="C52" s="38" t="s">
        <v>126</v>
      </c>
      <c r="D52" s="28">
        <v>75</v>
      </c>
      <c r="E52" s="28" t="s">
        <v>62</v>
      </c>
      <c r="F52" s="39"/>
      <c r="G52" s="40"/>
      <c r="H52" s="40"/>
      <c r="I52" s="39" t="s">
        <v>36</v>
      </c>
      <c r="J52" s="41">
        <f t="shared" si="0"/>
        <v>1</v>
      </c>
      <c r="K52" s="40" t="s">
        <v>37</v>
      </c>
      <c r="L52" s="40" t="s">
        <v>4</v>
      </c>
      <c r="M52" s="42"/>
      <c r="N52" s="40"/>
      <c r="O52" s="42"/>
      <c r="P52" s="43"/>
      <c r="Q52" s="40"/>
      <c r="R52" s="40"/>
      <c r="S52" s="43"/>
      <c r="T52" s="43"/>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5">
        <f t="shared" si="4"/>
        <v>0</v>
      </c>
      <c r="BB52" s="45">
        <f t="shared" si="5"/>
        <v>0</v>
      </c>
      <c r="BC52" s="46" t="str">
        <f t="shared" si="6"/>
        <v>INR Zero Only</v>
      </c>
      <c r="FW52" s="18"/>
      <c r="FX52" s="18"/>
      <c r="FY52" s="18"/>
      <c r="FZ52" s="18"/>
      <c r="GA52" s="18"/>
    </row>
    <row r="53" spans="1:183" s="17" customFormat="1" ht="135.75" customHeight="1">
      <c r="A53" s="36">
        <v>26</v>
      </c>
      <c r="B53" s="25" t="s">
        <v>115</v>
      </c>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FW53" s="18"/>
      <c r="FX53" s="18"/>
      <c r="FY53" s="18"/>
      <c r="FZ53" s="18"/>
      <c r="GA53" s="18"/>
    </row>
    <row r="54" spans="1:183" s="17" customFormat="1" ht="36.75" customHeight="1">
      <c r="A54" s="36">
        <v>26.1</v>
      </c>
      <c r="B54" s="25" t="s">
        <v>116</v>
      </c>
      <c r="C54" s="38" t="s">
        <v>127</v>
      </c>
      <c r="D54" s="28">
        <v>85</v>
      </c>
      <c r="E54" s="28" t="s">
        <v>63</v>
      </c>
      <c r="F54" s="39"/>
      <c r="G54" s="40"/>
      <c r="H54" s="40"/>
      <c r="I54" s="39" t="s">
        <v>36</v>
      </c>
      <c r="J54" s="41">
        <f t="shared" si="0"/>
        <v>1</v>
      </c>
      <c r="K54" s="40" t="s">
        <v>37</v>
      </c>
      <c r="L54" s="40" t="s">
        <v>4</v>
      </c>
      <c r="M54" s="42"/>
      <c r="N54" s="40"/>
      <c r="O54" s="42"/>
      <c r="P54" s="43"/>
      <c r="Q54" s="40"/>
      <c r="R54" s="40"/>
      <c r="S54" s="43"/>
      <c r="T54" s="43"/>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5">
        <f t="shared" si="4"/>
        <v>0</v>
      </c>
      <c r="BB54" s="45">
        <f t="shared" si="5"/>
        <v>0</v>
      </c>
      <c r="BC54" s="46" t="str">
        <f t="shared" si="6"/>
        <v>INR Zero Only</v>
      </c>
      <c r="FW54" s="18"/>
      <c r="FX54" s="18"/>
      <c r="FY54" s="18"/>
      <c r="FZ54" s="18"/>
      <c r="GA54" s="18"/>
    </row>
    <row r="55" spans="1:183" s="17" customFormat="1" ht="58.5" customHeight="1">
      <c r="A55" s="47" t="s">
        <v>39</v>
      </c>
      <c r="B55" s="47"/>
      <c r="C55" s="37"/>
      <c r="D55" s="28"/>
      <c r="E55" s="28"/>
      <c r="F55" s="37"/>
      <c r="G55" s="37"/>
      <c r="H55" s="48"/>
      <c r="I55" s="48"/>
      <c r="J55" s="48"/>
      <c r="K55" s="48"/>
      <c r="L55" s="37"/>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50">
        <f>SUM(BA14:BA54)</f>
        <v>0</v>
      </c>
      <c r="BB55" s="50">
        <f>SUM(BB14:BB54)</f>
        <v>0</v>
      </c>
      <c r="BC55" s="46" t="str">
        <f>SpellNumber($E$2,BB55)</f>
        <v>INR Zero Only</v>
      </c>
      <c r="FW55" s="18">
        <v>4</v>
      </c>
      <c r="FX55" s="18" t="s">
        <v>38</v>
      </c>
      <c r="FY55" s="18" t="s">
        <v>40</v>
      </c>
      <c r="FZ55" s="18">
        <v>10</v>
      </c>
      <c r="GA55" s="18" t="s">
        <v>35</v>
      </c>
    </row>
    <row r="56" spans="1:183" s="19" customFormat="1" ht="54.75" customHeight="1" hidden="1">
      <c r="A56" s="47" t="s">
        <v>41</v>
      </c>
      <c r="B56" s="47"/>
      <c r="C56" s="51"/>
      <c r="D56" s="52"/>
      <c r="E56" s="53" t="s">
        <v>42</v>
      </c>
      <c r="F56" s="54"/>
      <c r="G56" s="55"/>
      <c r="H56" s="56"/>
      <c r="I56" s="56"/>
      <c r="J56" s="56"/>
      <c r="K56" s="57"/>
      <c r="L56" s="58"/>
      <c r="M56" s="59" t="s">
        <v>43</v>
      </c>
      <c r="N56" s="56"/>
      <c r="O56" s="60"/>
      <c r="P56" s="60"/>
      <c r="Q56" s="60"/>
      <c r="R56" s="60"/>
      <c r="S56" s="60"/>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61">
        <f>IF(ISBLANK(F56),0,IF(E56="Excess (+)",ROUND(BA55+(BA55*F56),2),IF(E56="Less (-)",ROUND(BA55+(BA55*F56*(-1)),2),0)))</f>
        <v>0</v>
      </c>
      <c r="BB56" s="62">
        <f>ROUND(BA56,0)</f>
        <v>0</v>
      </c>
      <c r="BC56" s="63" t="str">
        <f>SpellNumber(L56,BB56)</f>
        <v> Zero Only</v>
      </c>
      <c r="FW56" s="20"/>
      <c r="FX56" s="20"/>
      <c r="FY56" s="20"/>
      <c r="FZ56" s="20"/>
      <c r="GA56" s="20"/>
    </row>
    <row r="57" spans="1:183" s="19" customFormat="1" ht="43.5" customHeight="1">
      <c r="A57" s="47" t="s">
        <v>44</v>
      </c>
      <c r="B57" s="47"/>
      <c r="C57" s="65" t="str">
        <f>SpellNumber($E$2,BB55)</f>
        <v>INR Zero Only</v>
      </c>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FW57" s="20"/>
      <c r="FX57" s="20"/>
      <c r="FY57" s="20"/>
      <c r="FZ57" s="20"/>
      <c r="GA57" s="20"/>
    </row>
  </sheetData>
  <sheetProtection password="E491" sheet="1"/>
  <mergeCells count="8">
    <mergeCell ref="A9:BC9"/>
    <mergeCell ref="C57:BC57"/>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56">
      <formula1>"Select,Option C1,Option D1"</formula1>
      <formula2>0</formula2>
    </dataValidation>
    <dataValidation allowBlank="1" showInputMessage="1" showErrorMessage="1" promptTitle="Itemcode/Make" prompt="Please enter text" sqref="C50 C19 C23:C24 C21 C26 C28 C30:C32 C14:C17 C38 C34:C36 C40:C42 C44 C46 C48 C52 C54">
      <formula1>0</formula1>
      <formula2>0</formula2>
    </dataValidation>
    <dataValidation type="decimal" allowBlank="1" showInputMessage="1" showErrorMessage="1" promptTitle="Quantity" prompt="Please enter the Quantity for this item. " errorTitle="Invalid Entry" error="Only Numeric Values are allowed. " sqref="D23:D24 F19 D19 D14:D17 D50 D28 F50 D48 D21 F52 F54 F14:F17 D26 F21 D52 F23:F24 F26 F28 F30:F32 D30:D32 D34:D36 F34:F36 F38 D38 D40:D42 F40:F42 F44 D44 D46 F46 F48 D5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54 M14:M17 O14:O17 O19 M19 M21 O21 O23:O24 M23:M24 M26 O26 O28 M28 M30:M32 O30:O32 O34:O36 M34:M36 M38 O38 O40:O42 M40:M42 M44 O44 O46 M46 M48 O48 O50 M50 M52 O52 O54">
      <formula1>0</formula1>
      <formula2>999999999999999</formula2>
    </dataValidation>
    <dataValidation type="list" allowBlank="1" showInputMessage="1" showErrorMessage="1" sqref="L14:L17 L19 L21 L23:L24 L26 L28 L30:L32 L34:L36 L38 L40:L42 L44 L46 L48 L50 L52 L54">
      <formula1>"INR"</formula1>
    </dataValidation>
    <dataValidation allowBlank="1" showInputMessage="1" showErrorMessage="1" promptTitle="Addition / Deduction" prompt="Please Choose the correct One" sqref="J14:J17 J19 J21 J23:J24 J26 J28 J30:J32 J34:J36 J38 J40:J42 J44 J46 J48 J50 J52 J54">
      <formula1>0</formula1>
      <formula2>0</formula2>
    </dataValidation>
    <dataValidation type="list" showErrorMessage="1" sqref="I14:I17 I19 I21 I23:I24 I26 I28 I30:I32 I34:I36 I38 I40:I42 I44 I46 I48 I50 I52 I5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N17 N19 N21 N23:N24 N26 N28 N30:N32 N34:N36 N38 N40:N42 N44 N46 N48 N50 N52 N5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17 R19 R21 R23:R24 R26 R28 R30:R32 R34:R36 R38 R40:R42 R44 R46 R48 R50 R52 R5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17 Q19 Q21 Q23:Q24 Q26 Q28 Q30:Q32 Q34:Q36 Q38 Q40:Q42 Q44 Q46 Q48 Q50 Q52 Q5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4:H17 G19:H19 G21:H21 G23:H24 G26:H26 G28:H28 G30:H32 G34:H36 G38:H38 G40:H42 G44:H44 G46:H46 G48:H48 G50:H50 G52:H52 G54:H54">
      <formula1>0</formula1>
      <formula2>999999999999999</formula2>
    </dataValidation>
    <dataValidation allowBlank="1" showInputMessage="1" showErrorMessage="1" promptTitle="Units" prompt="Please enter Units in text" sqref="E14:E17 E19 E21 E23:E24 E26 E28 E30:E32 E34:E36 E38 E40:E42 E44 E46 E48 E50 E52 E54">
      <formula1>0</formula1>
      <formula2>0</formula2>
    </dataValidation>
    <dataValidation type="list" allowBlank="1" showErrorMessage="1" sqref="K14:K17 K19 K21 K23:K24 K26 K28 K30:K32 K34:K36 K38 K40:K42 K44 K46 K48 K50 K52 K54">
      <formula1>"Partial Conversion,Full Conversion"</formula1>
      <formula2>0</formula2>
    </dataValidation>
    <dataValidation type="decimal" allowBlank="1" showErrorMessage="1" errorTitle="Invalid Entry" error="Only Numeric Values are allowed. " sqref="A13:A5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scale="4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0" t="s">
        <v>45</v>
      </c>
      <c r="F6" s="70"/>
      <c r="G6" s="70"/>
      <c r="H6" s="70"/>
      <c r="I6" s="70"/>
      <c r="J6" s="70"/>
      <c r="K6" s="70"/>
    </row>
    <row r="7" spans="5:11" ht="15">
      <c r="E7" s="71"/>
      <c r="F7" s="71"/>
      <c r="G7" s="71"/>
      <c r="H7" s="71"/>
      <c r="I7" s="71"/>
      <c r="J7" s="71"/>
      <c r="K7" s="71"/>
    </row>
    <row r="8" spans="5:11" ht="15">
      <c r="E8" s="71"/>
      <c r="F8" s="71"/>
      <c r="G8" s="71"/>
      <c r="H8" s="71"/>
      <c r="I8" s="71"/>
      <c r="J8" s="71"/>
      <c r="K8" s="71"/>
    </row>
    <row r="9" spans="5:11" ht="15">
      <c r="E9" s="71"/>
      <c r="F9" s="71"/>
      <c r="G9" s="71"/>
      <c r="H9" s="71"/>
      <c r="I9" s="71"/>
      <c r="J9" s="71"/>
      <c r="K9" s="71"/>
    </row>
    <row r="10" spans="5:11" ht="15">
      <c r="E10" s="71"/>
      <c r="F10" s="71"/>
      <c r="G10" s="71"/>
      <c r="H10" s="71"/>
      <c r="I10" s="71"/>
      <c r="J10" s="71"/>
      <c r="K10" s="71"/>
    </row>
    <row r="11" spans="5:11" ht="15">
      <c r="E11" s="71"/>
      <c r="F11" s="71"/>
      <c r="G11" s="71"/>
      <c r="H11" s="71"/>
      <c r="I11" s="71"/>
      <c r="J11" s="71"/>
      <c r="K11" s="71"/>
    </row>
    <row r="12" spans="5:11" ht="15">
      <c r="E12" s="71"/>
      <c r="F12" s="71"/>
      <c r="G12" s="71"/>
      <c r="H12" s="71"/>
      <c r="I12" s="71"/>
      <c r="J12" s="71"/>
      <c r="K12" s="71"/>
    </row>
    <row r="13" spans="5:11" ht="15">
      <c r="E13" s="71"/>
      <c r="F13" s="71"/>
      <c r="G13" s="71"/>
      <c r="H13" s="71"/>
      <c r="I13" s="71"/>
      <c r="J13" s="71"/>
      <c r="K13" s="71"/>
    </row>
    <row r="14" spans="5:11" ht="15">
      <c r="E14" s="71"/>
      <c r="F14" s="71"/>
      <c r="G14" s="71"/>
      <c r="H14" s="71"/>
      <c r="I14" s="71"/>
      <c r="J14" s="71"/>
      <c r="K14" s="7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2020-01-16T12:40:18Z</cp:lastPrinted>
  <dcterms:created xsi:type="dcterms:W3CDTF">2009-01-30T06:42:42Z</dcterms:created>
  <dcterms:modified xsi:type="dcterms:W3CDTF">2023-03-03T06:04:19Z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