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<sst xmlns="http://schemas.openxmlformats.org/spreadsheetml/2006/main" count="103" uniqueCount="53">
  <si>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</si>
  <si>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</si>
  <si>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</si>
  <si>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</si>
  <si>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</si>
  <si>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</si>
  <si>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</si>
  <si>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</si>
  <si>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</si>
  <si>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</si>
  <si>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</si>
  <si>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</si>
  <si>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</si>
  <si>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</si>
  <si>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</si>
  <si>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</si>
  <si>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</si>
  <si>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</si>
  <si>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</si>
  <si>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</si>
  <si>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</si>
  <si>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</si>
  <si>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</si>
  <si>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</si>
  <si>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</si>
  <si>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</si>
  <si>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</si>
  <si>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</si>
  <si>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</si>
  <si>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</si>
  <si>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</si>
  <si>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</si>
  <si>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</si>
  <si>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</si>
  <si>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</si>
  <si>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</si>
  <si>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</si>
  <si>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</si>
  <si>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</si>
  <si>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</si>
  <si>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</si>
  <si>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</si>
  <si>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</si>
  <si>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</si>
  <si>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</si>
  <si>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</si>
  <si>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</si>
  <si>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r>
      <t xml:space="preserve">TOTAL AMOUNT  With Inclusice of GST
Rs.      P
</t>
    </r>
    <r>
      <rPr>
        <b/>
        <sz val="11"/>
        <color indexed="10"/>
        <rFont val="Arial"/>
        <family val="2"/>
      </rPr>
      <t>Rs.      P</t>
    </r>
  </si>
  <si>
    <r>
      <t xml:space="preserve">BASIC RATE </t>
    </r>
    <r>
      <rPr>
        <b/>
        <sz val="11"/>
        <color indexed="10"/>
        <rFont val="Arial"/>
        <family val="2"/>
      </rPr>
      <t>with Inclusive of GST</t>
    </r>
    <r>
      <rPr>
        <b/>
        <sz val="11"/>
        <rFont val="Arial"/>
        <family val="2"/>
      </rPr>
      <t xml:space="preserve"> In Figures To be entered by the Bidder in 
Rs.      P
 </t>
    </r>
  </si>
  <si>
    <t>Contract No:  &lt;IISER/22-23/EE-EO/RFQ-21&gt;</t>
  </si>
  <si>
    <t>Name of Work: &lt;Repair and servicing of cooling units of SEM lab at IISER Mohali&gt;</t>
  </si>
  <si>
    <t xml:space="preserve">Servicing of HVAC system comprises 24 TR chilling unit of SEM lab in AB-1, comprising AHU 6600 CFM having Condensor coils (2 nos) cleaning with coil shine chemical, cooling coils (1 no) cleaning with coil shine chemical, pre filter and micro filters cleaning, checking of AHU pillow block bearing and replacement/greasing the same, motor bearing greasing/replacement, 04 nos of B-72 V Belt replacement/tightened/alignment, water storage tank cleaning, replacement of float valve, 10 micron water filter cleaning, checking of electrical wiring/PCB, R-22 gas topping, etc all complete </t>
  </si>
  <si>
    <t>Job</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</si>
</sst>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4"/>
      <color rgb="FF000000"/>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color indexed="63"/>
      </left>
      <right>
        <color indexed="63"/>
      </right>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63"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6"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5"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7" fillId="34" borderId="10" xfId="59" applyNumberFormat="1" applyFont="1" applyFill="1" applyBorder="1" applyAlignment="1">
      <alignment horizontal="center" vertical="top" wrapText="1"/>
      <protection/>
    </xf>
    <xf numFmtId="0" fontId="67"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8" fillId="33" borderId="10" xfId="64" applyNumberFormat="1" applyFont="1" applyFill="1" applyBorder="1" applyAlignment="1">
      <alignment horizontal="center" vertical="center"/>
    </xf>
    <xf numFmtId="0" fontId="69" fillId="0" borderId="16"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7" xfId="59" applyNumberFormat="1" applyFont="1" applyFill="1" applyBorder="1" applyAlignment="1">
      <alignment horizontal="center" vertical="center" readingOrder="1"/>
      <protection/>
    </xf>
    <xf numFmtId="0" fontId="2" fillId="33" borderId="11" xfId="57" applyNumberFormat="1" applyFont="1" applyFill="1" applyBorder="1" applyAlignment="1" applyProtection="1">
      <alignment horizontal="center" vertical="center" readingOrder="1"/>
      <protection locked="0"/>
    </xf>
    <xf numFmtId="0" fontId="70" fillId="0" borderId="11" xfId="59" applyNumberFormat="1" applyFont="1" applyFill="1" applyBorder="1" applyAlignment="1">
      <alignment horizontal="center" vertical="center" wrapText="1" readingOrder="1"/>
      <protection/>
    </xf>
    <xf numFmtId="0" fontId="65"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2" fontId="2" fillId="0" borderId="17" xfId="58" applyNumberFormat="1" applyFont="1" applyFill="1" applyBorder="1" applyAlignment="1">
      <alignment horizontal="center" vertical="center" readingOrder="1"/>
      <protection/>
    </xf>
    <xf numFmtId="0" fontId="71" fillId="0" borderId="11" xfId="0" applyFont="1" applyBorder="1" applyAlignment="1">
      <alignment horizontal="left" vertical="center" wrapText="1"/>
    </xf>
    <xf numFmtId="0" fontId="3" fillId="0" borderId="11" xfId="57" applyNumberFormat="1" applyFont="1" applyFill="1" applyBorder="1" applyAlignment="1">
      <alignment horizontal="center" vertical="center" wrapText="1"/>
      <protection/>
    </xf>
    <xf numFmtId="0" fontId="71" fillId="0" borderId="11" xfId="0" applyFont="1" applyBorder="1" applyAlignment="1">
      <alignment horizontal="center" vertical="center" readingOrder="1"/>
    </xf>
    <xf numFmtId="0" fontId="3" fillId="0" borderId="11" xfId="59" applyNumberFormat="1" applyFont="1" applyFill="1" applyBorder="1" applyAlignment="1">
      <alignment horizontal="center" vertical="center" wrapText="1" readingOrder="1"/>
      <protection/>
    </xf>
    <xf numFmtId="0" fontId="3" fillId="0" borderId="12" xfId="59" applyNumberFormat="1" applyFont="1" applyFill="1" applyBorder="1" applyAlignment="1">
      <alignment horizontal="center" vertical="center" readingOrder="1"/>
      <protection/>
    </xf>
    <xf numFmtId="0" fontId="3" fillId="0" borderId="18" xfId="59" applyNumberFormat="1" applyFont="1" applyFill="1" applyBorder="1" applyAlignment="1">
      <alignment horizontal="center" vertical="center" readingOrder="1"/>
      <protection/>
    </xf>
    <xf numFmtId="0" fontId="6" fillId="0" borderId="14" xfId="59" applyNumberFormat="1" applyFont="1" applyFill="1" applyBorder="1" applyAlignment="1">
      <alignment horizontal="center" vertical="center" readingOrder="1"/>
      <protection/>
    </xf>
    <xf numFmtId="0" fontId="3" fillId="0" borderId="14" xfId="59" applyNumberFormat="1" applyFont="1" applyFill="1" applyBorder="1" applyAlignment="1">
      <alignment horizontal="center" vertical="center" readingOrder="1"/>
      <protection/>
    </xf>
    <xf numFmtId="0" fontId="3" fillId="0" borderId="0" xfId="57" applyNumberFormat="1" applyFont="1" applyFill="1" applyAlignment="1">
      <alignment horizontal="center" vertical="center" readingOrder="1"/>
      <protection/>
    </xf>
    <xf numFmtId="2" fontId="6" fillId="0" borderId="11" xfId="59" applyNumberFormat="1" applyFont="1" applyFill="1" applyBorder="1" applyAlignment="1">
      <alignment horizontal="center" vertical="center" readingOrder="1"/>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zoomScale="55" zoomScaleNormal="55" zoomScalePageLayoutView="0" workbookViewId="0" topLeftCell="A1">
      <selection activeCell="A7" sqref="A7:BC7"/>
    </sheetView>
  </sheetViews>
  <sheetFormatPr defaultColWidth="9.140625" defaultRowHeight="15"/>
  <cols>
    <col min="1" max="1" width="14.28125" style="21" customWidth="1"/>
    <col min="2" max="2" width="78.28125" style="54"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17.8515625" style="21" customWidth="1"/>
    <col min="14" max="14" width="12.28125" style="36"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2" t="str">
        <f>B2&amp;" BoQ"</f>
        <v>Item Wise BoQ</v>
      </c>
      <c r="B1" s="72"/>
      <c r="C1" s="72"/>
      <c r="D1" s="72"/>
      <c r="E1" s="72"/>
      <c r="F1" s="72"/>
      <c r="G1" s="72"/>
      <c r="H1" s="72"/>
      <c r="I1" s="72"/>
      <c r="J1" s="72"/>
      <c r="K1" s="72"/>
      <c r="L1" s="72"/>
      <c r="O1" s="2"/>
      <c r="P1" s="2"/>
      <c r="Q1" s="3"/>
      <c r="IE1" s="3"/>
      <c r="IF1" s="3"/>
      <c r="IG1" s="3"/>
      <c r="IH1" s="3"/>
      <c r="II1" s="3"/>
    </row>
    <row r="2" spans="1:17" s="1" customFormat="1" ht="25.5" customHeight="1" hidden="1">
      <c r="A2" s="23" t="s">
        <v>3</v>
      </c>
      <c r="B2" s="52" t="s">
        <v>32</v>
      </c>
      <c r="C2" s="23" t="s">
        <v>4</v>
      </c>
      <c r="D2" s="23" t="s">
        <v>5</v>
      </c>
      <c r="E2" s="23" t="s">
        <v>6</v>
      </c>
      <c r="J2" s="4"/>
      <c r="K2" s="4"/>
      <c r="L2" s="4"/>
      <c r="O2" s="2"/>
      <c r="P2" s="2"/>
      <c r="Q2" s="3"/>
    </row>
    <row r="3" spans="1:243" s="1" customFormat="1" ht="30" customHeight="1" hidden="1">
      <c r="A3" s="1" t="s">
        <v>7</v>
      </c>
      <c r="B3" s="53"/>
      <c r="IE3" s="3"/>
      <c r="IF3" s="3"/>
      <c r="IG3" s="3"/>
      <c r="IH3" s="3"/>
      <c r="II3" s="3"/>
    </row>
    <row r="4" spans="1:243" s="5" customFormat="1" ht="30" customHeight="1">
      <c r="A4" s="73" t="s">
        <v>34</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6"/>
      <c r="IF4" s="6"/>
      <c r="IG4" s="6"/>
      <c r="IH4" s="6"/>
      <c r="II4" s="6"/>
    </row>
    <row r="5" spans="1:243" s="5" customFormat="1" ht="30" customHeight="1">
      <c r="A5" s="73" t="s">
        <v>50</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6"/>
      <c r="IF5" s="6"/>
      <c r="IG5" s="6"/>
      <c r="IH5" s="6"/>
      <c r="II5" s="6"/>
    </row>
    <row r="6" spans="1:243" s="5" customFormat="1" ht="30" customHeight="1">
      <c r="A6" s="73" t="s">
        <v>49</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6"/>
      <c r="IF6" s="6"/>
      <c r="IG6" s="6"/>
      <c r="IH6" s="6"/>
      <c r="II6" s="6"/>
    </row>
    <row r="7" spans="1:243" s="5" customFormat="1" ht="29.25" customHeight="1" hidden="1">
      <c r="A7" s="75" t="s">
        <v>8</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6"/>
      <c r="IF7" s="6"/>
      <c r="IG7" s="6"/>
      <c r="IH7" s="6"/>
      <c r="II7" s="6"/>
    </row>
    <row r="8" spans="1:243" s="7" customFormat="1" ht="61.5" customHeight="1">
      <c r="A8" s="24" t="s">
        <v>37</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8"/>
      <c r="IF8" s="8"/>
      <c r="IG8" s="8"/>
      <c r="IH8" s="8"/>
      <c r="II8" s="8"/>
    </row>
    <row r="9" spans="1:243" s="9" customFormat="1" ht="61.5" customHeight="1">
      <c r="A9" s="66" t="s">
        <v>9</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37" t="s">
        <v>16</v>
      </c>
      <c r="C11" s="37" t="s">
        <v>1</v>
      </c>
      <c r="D11" s="37" t="s">
        <v>17</v>
      </c>
      <c r="E11" s="37" t="s">
        <v>18</v>
      </c>
      <c r="F11" s="37" t="s">
        <v>44</v>
      </c>
      <c r="G11" s="37"/>
      <c r="H11" s="37"/>
      <c r="I11" s="37" t="s">
        <v>19</v>
      </c>
      <c r="J11" s="37" t="s">
        <v>20</v>
      </c>
      <c r="K11" s="37" t="s">
        <v>21</v>
      </c>
      <c r="L11" s="37" t="s">
        <v>22</v>
      </c>
      <c r="M11" s="38" t="s">
        <v>48</v>
      </c>
      <c r="N11" s="37" t="s">
        <v>45</v>
      </c>
      <c r="O11" s="37" t="s">
        <v>46</v>
      </c>
      <c r="P11" s="37" t="s">
        <v>43</v>
      </c>
      <c r="Q11" s="37" t="s">
        <v>42</v>
      </c>
      <c r="R11" s="37" t="s">
        <v>41</v>
      </c>
      <c r="S11" s="37" t="s">
        <v>40</v>
      </c>
      <c r="T11" s="37" t="s">
        <v>39</v>
      </c>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9" t="s">
        <v>38</v>
      </c>
      <c r="BB11" s="39" t="s">
        <v>47</v>
      </c>
      <c r="BC11" s="40" t="s">
        <v>23</v>
      </c>
      <c r="IE11" s="13"/>
      <c r="IF11" s="13"/>
      <c r="IG11" s="13"/>
      <c r="IH11" s="13"/>
      <c r="II11" s="13"/>
    </row>
    <row r="12" spans="1:243" s="12" customFormat="1" ht="15">
      <c r="A12" s="14">
        <v>1</v>
      </c>
      <c r="B12" s="41">
        <v>2</v>
      </c>
      <c r="C12" s="41">
        <v>3</v>
      </c>
      <c r="D12" s="41">
        <v>4</v>
      </c>
      <c r="E12" s="41">
        <v>5</v>
      </c>
      <c r="F12" s="41">
        <v>6</v>
      </c>
      <c r="G12" s="41">
        <v>7</v>
      </c>
      <c r="H12" s="41">
        <v>8</v>
      </c>
      <c r="I12" s="41">
        <v>9</v>
      </c>
      <c r="J12" s="41">
        <v>10</v>
      </c>
      <c r="K12" s="41">
        <v>11</v>
      </c>
      <c r="L12" s="41">
        <v>12</v>
      </c>
      <c r="M12" s="41">
        <v>6</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53</v>
      </c>
      <c r="BB12" s="41">
        <v>7</v>
      </c>
      <c r="BC12" s="41">
        <v>8</v>
      </c>
      <c r="IE12" s="13"/>
      <c r="IF12" s="13"/>
      <c r="IG12" s="13"/>
      <c r="IH12" s="13"/>
      <c r="II12" s="13"/>
    </row>
    <row r="13" spans="1:55" ht="207.75" customHeight="1">
      <c r="A13" s="57">
        <v>1</v>
      </c>
      <c r="B13" s="56" t="s">
        <v>51</v>
      </c>
      <c r="C13" s="51" t="s">
        <v>24</v>
      </c>
      <c r="D13" s="58">
        <v>1</v>
      </c>
      <c r="E13" s="58" t="s">
        <v>52</v>
      </c>
      <c r="F13" s="51"/>
      <c r="G13" s="51"/>
      <c r="H13" s="51"/>
      <c r="I13" s="44" t="s">
        <v>26</v>
      </c>
      <c r="J13" s="45">
        <f>IF(I13="Less(-)",-1,1)</f>
        <v>1</v>
      </c>
      <c r="K13" s="46" t="s">
        <v>33</v>
      </c>
      <c r="L13" s="46" t="s">
        <v>6</v>
      </c>
      <c r="M13" s="50"/>
      <c r="N13" s="46"/>
      <c r="O13" s="46"/>
      <c r="P13" s="48"/>
      <c r="Q13" s="46"/>
      <c r="R13" s="46"/>
      <c r="S13" s="48"/>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9">
        <f>D13*M13</f>
        <v>0</v>
      </c>
      <c r="BB13" s="55">
        <f>BA13+SUM(N13:AZ13)</f>
        <v>0</v>
      </c>
      <c r="BC13" s="59" t="str">
        <f>SpellNumber(L13,BB13)</f>
        <v>INR Zero Only</v>
      </c>
    </row>
    <row r="14" spans="1:243" s="15" customFormat="1" ht="24.75" customHeight="1">
      <c r="A14" s="25" t="s">
        <v>29</v>
      </c>
      <c r="B14" s="26"/>
      <c r="C14" s="60"/>
      <c r="D14" s="61"/>
      <c r="E14" s="61"/>
      <c r="F14" s="61"/>
      <c r="G14" s="61"/>
      <c r="H14" s="62"/>
      <c r="I14" s="62"/>
      <c r="J14" s="62"/>
      <c r="K14" s="62"/>
      <c r="L14" s="63"/>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f>SUM(BA13:BA13)</f>
        <v>0</v>
      </c>
      <c r="BB14" s="65">
        <f>SUM(BB13:BB13)</f>
        <v>0</v>
      </c>
      <c r="BC14" s="59" t="str">
        <f>SpellNumber($E$2,BB14)</f>
        <v>INR Zero Only</v>
      </c>
      <c r="IE14" s="16">
        <v>4</v>
      </c>
      <c r="IF14" s="16" t="s">
        <v>27</v>
      </c>
      <c r="IG14" s="16" t="s">
        <v>28</v>
      </c>
      <c r="IH14" s="16">
        <v>10</v>
      </c>
      <c r="II14" s="16" t="s">
        <v>25</v>
      </c>
    </row>
    <row r="15" spans="1:243" s="19" customFormat="1" ht="54.75" customHeight="1" hidden="1">
      <c r="A15" s="26" t="s">
        <v>36</v>
      </c>
      <c r="B15" s="27"/>
      <c r="C15" s="17"/>
      <c r="D15" s="28"/>
      <c r="E15" s="29" t="s">
        <v>30</v>
      </c>
      <c r="F15" s="42"/>
      <c r="G15" s="30"/>
      <c r="H15" s="18"/>
      <c r="I15" s="18"/>
      <c r="J15" s="18"/>
      <c r="K15" s="31"/>
      <c r="L15" s="32"/>
      <c r="M15" s="33" t="s">
        <v>31</v>
      </c>
      <c r="O15" s="15"/>
      <c r="P15" s="15"/>
      <c r="Q15" s="15"/>
      <c r="R15" s="15"/>
      <c r="S15" s="15"/>
      <c r="BA15" s="43">
        <f>IF(ISBLANK(F15),0,IF(E15="Excess (+)",ROUND(BA14+(BA14*F15),2),IF(E15="Less (-)",ROUND(BA14+(BA14*F15*(-1)),2),0)))</f>
        <v>0</v>
      </c>
      <c r="BB15" s="34">
        <f>ROUND(BA15,0)</f>
        <v>0</v>
      </c>
      <c r="BC15" s="35" t="str">
        <f>SpellNumber(L15,BB15)</f>
        <v> Zero Only</v>
      </c>
      <c r="IE15" s="20"/>
      <c r="IF15" s="20"/>
      <c r="IG15" s="20"/>
      <c r="IH15" s="20"/>
      <c r="II15" s="20"/>
    </row>
    <row r="16" spans="1:243" s="19" customFormat="1" ht="43.5" customHeight="1">
      <c r="A16" s="25" t="s">
        <v>35</v>
      </c>
      <c r="B16" s="25"/>
      <c r="C16" s="69" t="str">
        <f>SpellNumber($E$2,BB14)</f>
        <v>INR Zero Only</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1"/>
      <c r="IE16" s="20"/>
      <c r="IF16" s="20"/>
      <c r="IG16" s="20"/>
      <c r="IH16" s="20"/>
      <c r="II16" s="20"/>
    </row>
    <row r="17" spans="2:243" s="12" customFormat="1" ht="15">
      <c r="B17" s="15"/>
      <c r="C17" s="21"/>
      <c r="D17" s="21"/>
      <c r="E17" s="21"/>
      <c r="F17" s="21"/>
      <c r="G17" s="21"/>
      <c r="H17" s="21"/>
      <c r="I17" s="21"/>
      <c r="J17" s="21"/>
      <c r="K17" s="21"/>
      <c r="L17" s="21"/>
      <c r="M17" s="21"/>
      <c r="O17" s="21"/>
      <c r="BA17" s="21"/>
      <c r="BC17" s="21"/>
      <c r="IE17" s="13"/>
      <c r="IF17" s="13"/>
      <c r="IG17" s="13"/>
      <c r="IH17" s="13"/>
      <c r="II17" s="13"/>
    </row>
  </sheetData>
  <sheetProtection password="E491" sheet="1" selectLockedCells="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list" allowBlank="1" showInputMessage="1" showErrorMessage="1" sqref="K13">
      <formula1>"Partial Conversion, Full Conversion"</formula1>
    </dataValidation>
    <dataValidation allowBlank="1" showInputMessage="1" showErrorMessage="1" promptTitle="Itemcode/Make" prompt="Please enter text" sqref="C13:H13"/>
    <dataValidation type="list" allowBlank="1" showInputMessage="1" showErrorMessage="1" sqref="L13">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2023-02-02T10:12:24Z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