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<sst xmlns="http://schemas.openxmlformats.org/spreadsheetml/2006/main" count="187" uniqueCount="88">
  <si>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</si>
  <si>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</si>
  <si>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</si>
  <si>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</si>
  <si>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</si>
  <si>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</si>
  <si>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</si>
  <si>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</si>
  <si>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</si>
  <si>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</si>
  <si>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</si>
  <si>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</si>
  <si>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</si>
  <si>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</si>
  <si>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</si>
  <si>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</si>
  <si>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</si>
  <si>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</si>
  <si>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</si>
  <si>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</si>
  <si>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</si>
  <si>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</si>
  <si>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</si>
  <si>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</si>
  <si>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</si>
  <si>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</si>
  <si>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</si>
  <si>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</si>
  <si>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</si>
  <si>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</si>
  <si>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</si>
  <si>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</si>
  <si>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</si>
  <si>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</si>
  <si>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</si>
  <si>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</si>
  <si>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</si>
  <si>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</si>
  <si>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</si>
  <si>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</si>
  <si>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</si>
  <si>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</si>
  <si>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</si>
  <si>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</si>
  <si>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</si>
  <si>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</si>
  <si>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</si>
  <si>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</si>
  <si>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</si>
  <si>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</si>
  <si>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</si>
  <si>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</si>
  <si>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</si>
  <si>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</si>
  <si>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</si>
  <si>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250x16 mm</t>
  </si>
  <si>
    <t>125 mm</t>
  </si>
  <si>
    <t>Twin rubber stopper</t>
  </si>
  <si>
    <r>
      <t xml:space="preserve">TOTAL AMOUNT  With Inclusice of GST
Rs.      P
</t>
    </r>
    <r>
      <rPr>
        <b/>
        <sz val="11"/>
        <color indexed="10"/>
        <rFont val="Arial"/>
        <family val="2"/>
      </rPr>
      <t>Rs.      P</t>
    </r>
  </si>
  <si>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</si>
  <si>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</si>
  <si>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</si>
  <si>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</si>
  <si>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</si>
  <si>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</si>
  <si>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</si>
  <si>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</si>
  <si>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</si>
  <si>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</si>
  <si>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 charge.</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</si>
  <si>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</si>
  <si>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Kg</t>
  </si>
  <si>
    <t>sqm</t>
  </si>
  <si>
    <r>
      <t xml:space="preserve">BASIC RATE </t>
    </r>
    <r>
      <rPr>
        <b/>
        <sz val="11"/>
        <color indexed="10"/>
        <rFont val="Arial"/>
        <family val="2"/>
      </rPr>
      <t>with Inclusive of GST</t>
    </r>
    <r>
      <rPr>
        <b/>
        <sz val="11"/>
        <rFont val="Arial"/>
        <family val="2"/>
      </rPr>
      <t xml:space="preserve"> In Figures To be entered by the Bidder in 
Rs.      P
 </t>
    </r>
  </si>
  <si>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</si>
  <si>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</si>
  <si>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12 mm cement plaster of mix :</t>
  </si>
  <si>
    <t>1:4 (1 cement: 4 fine sand)</t>
  </si>
  <si>
    <t>Dismantling tile work in floors and roofs laid in cement mortar including
stacking material within 50 metres lead.</t>
  </si>
  <si>
    <t>For thickness of tiles 10 mm to 25 mm</t>
  </si>
  <si>
    <t>For shutters of doors, windows &amp; ventilators including providing and fixing hinges/ pivots and making provision for fixing of fittings wherever required including the cost of EPDM rubber / neoprene gasket required (Fittings
shall be paid for separately)</t>
  </si>
  <si>
    <t>Pre-laminated particle board with decorative lamination on both sides</t>
  </si>
  <si>
    <t>With float glass panes of 5 mm thickness (weight not less than 12.50 kg/sqm)</t>
  </si>
  <si>
    <t>item11</t>
  </si>
  <si>
    <t>item12</t>
  </si>
  <si>
    <t>item13</t>
  </si>
  <si>
    <t>Contract No:  &lt;IISER/EEEO/ESTIMATEP/22-23/9&gt;</t>
  </si>
  <si>
    <t>Name of Work: &lt;Partition work in Administrative Building  at IISER Mohali&gt;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</si>
</sst>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2"/>
      <color rgb="FF000000"/>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7"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67" fillId="0" borderId="10" xfId="59" applyNumberFormat="1" applyFont="1" applyFill="1" applyBorder="1" applyAlignment="1">
      <alignment horizontal="center" vertical="center" wrapText="1" readingOrder="1"/>
      <protection/>
    </xf>
    <xf numFmtId="0" fontId="67" fillId="0" borderId="13" xfId="59" applyNumberFormat="1" applyFont="1" applyFill="1" applyBorder="1" applyAlignment="1">
      <alignment horizontal="center" vertical="center" wrapText="1"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11" xfId="59" applyNumberFormat="1" applyFont="1" applyFill="1" applyBorder="1" applyAlignment="1">
      <alignment horizontal="center" vertical="center" wrapText="1" readingOrder="1"/>
      <protection/>
    </xf>
    <xf numFmtId="0" fontId="74" fillId="0" borderId="11" xfId="0" applyFont="1" applyBorder="1" applyAlignment="1">
      <alignment horizontal="center" vertical="center"/>
    </xf>
    <xf numFmtId="0" fontId="74" fillId="0" borderId="11" xfId="0" applyFont="1" applyBorder="1" applyAlignment="1">
      <alignment horizontal="center"/>
    </xf>
    <xf numFmtId="0" fontId="74" fillId="0" borderId="11" xfId="0" applyFont="1" applyBorder="1" applyAlignment="1">
      <alignment horizontal="left" vertical="top" wrapText="1"/>
    </xf>
    <xf numFmtId="0" fontId="74" fillId="0" borderId="11" xfId="0" applyFont="1" applyBorder="1" applyAlignment="1">
      <alignment horizontal="left" vertical="top"/>
    </xf>
    <xf numFmtId="0" fontId="74" fillId="0" borderId="11" xfId="0"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1"/>
  <sheetViews>
    <sheetView showGridLines="0" zoomScale="70" zoomScaleNormal="70" zoomScalePageLayoutView="0" workbookViewId="0" topLeftCell="A1">
      <selection activeCell="B8" sqref="B8:BC8"/>
    </sheetView>
  </sheetViews>
  <sheetFormatPr defaultColWidth="9.140625" defaultRowHeight="15"/>
  <cols>
    <col min="1" max="1" width="14.28125" style="21" customWidth="1"/>
    <col min="2" max="2" width="74.1406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61" t="s">
        <v>35</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74" t="s">
        <v>37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87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86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1.5" customHeight="1">
      <c r="A8" s="24" t="s">
        <v>40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73</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58</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69.75" customHeight="1">
      <c r="A13" s="51">
        <v>1</v>
      </c>
      <c r="B13" s="84" t="s">
        <v>59</v>
      </c>
      <c r="C13" s="81" t="s">
        <v>24</v>
      </c>
      <c r="D13" s="82">
        <v>12</v>
      </c>
      <c r="E13" s="82" t="s">
        <v>25</v>
      </c>
      <c r="F13" s="59"/>
      <c r="G13" s="54"/>
      <c r="H13" s="54"/>
      <c r="I13" s="52" t="s">
        <v>26</v>
      </c>
      <c r="J13" s="53">
        <f>IF(I13="Less(-)",-1,1)</f>
        <v>1</v>
      </c>
      <c r="K13" s="54" t="s">
        <v>36</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6" t="str">
        <f>SpellNumber(L13,BB13)</f>
        <v>INR Zero Only</v>
      </c>
    </row>
    <row r="14" spans="1:55" ht="59.25" customHeight="1">
      <c r="A14" s="51">
        <v>2</v>
      </c>
      <c r="B14" s="84" t="s">
        <v>60</v>
      </c>
      <c r="C14" s="81"/>
      <c r="D14" s="82"/>
      <c r="E14" s="82"/>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25"/>
    </row>
    <row r="15" spans="1:55" ht="33.75" customHeight="1">
      <c r="A15" s="51">
        <v>2.1</v>
      </c>
      <c r="B15" s="85" t="s">
        <v>55</v>
      </c>
      <c r="C15" s="81" t="s">
        <v>28</v>
      </c>
      <c r="D15" s="82">
        <v>12</v>
      </c>
      <c r="E15" s="82" t="s">
        <v>25</v>
      </c>
      <c r="F15" s="59"/>
      <c r="G15" s="54"/>
      <c r="H15" s="54"/>
      <c r="I15" s="52" t="s">
        <v>26</v>
      </c>
      <c r="J15" s="53">
        <f>IF(I15="Less(-)",-1,1)</f>
        <v>1</v>
      </c>
      <c r="K15" s="54" t="s">
        <v>36</v>
      </c>
      <c r="L15" s="54" t="s">
        <v>6</v>
      </c>
      <c r="M15" s="58"/>
      <c r="N15" s="54"/>
      <c r="O15" s="54"/>
      <c r="P15" s="56"/>
      <c r="Q15" s="54"/>
      <c r="R15" s="54"/>
      <c r="S15" s="5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D15*M15</f>
        <v>0</v>
      </c>
      <c r="BB15" s="64">
        <f>BA15+SUM(N15:AZ15)</f>
        <v>0</v>
      </c>
      <c r="BC15" s="26" t="str">
        <f>SpellNumber(L15,BB15)</f>
        <v>INR Zero Only</v>
      </c>
    </row>
    <row r="16" spans="1:55" ht="60" customHeight="1">
      <c r="A16" s="51">
        <v>3</v>
      </c>
      <c r="B16" s="84" t="s">
        <v>61</v>
      </c>
      <c r="C16" s="81"/>
      <c r="D16" s="82"/>
      <c r="E16" s="82"/>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25"/>
    </row>
    <row r="17" spans="1:55" ht="28.5" customHeight="1">
      <c r="A17" s="51">
        <v>3.1</v>
      </c>
      <c r="B17" s="85" t="s">
        <v>62</v>
      </c>
      <c r="C17" s="81" t="s">
        <v>29</v>
      </c>
      <c r="D17" s="82">
        <v>12</v>
      </c>
      <c r="E17" s="82" t="s">
        <v>25</v>
      </c>
      <c r="F17" s="59"/>
      <c r="G17" s="54"/>
      <c r="H17" s="54"/>
      <c r="I17" s="52" t="s">
        <v>26</v>
      </c>
      <c r="J17" s="53">
        <f>IF(I17="Less(-)",-1,1)</f>
        <v>1</v>
      </c>
      <c r="K17" s="54" t="s">
        <v>36</v>
      </c>
      <c r="L17" s="54" t="s">
        <v>6</v>
      </c>
      <c r="M17" s="58"/>
      <c r="N17" s="54"/>
      <c r="O17" s="54"/>
      <c r="P17" s="56"/>
      <c r="Q17" s="54"/>
      <c r="R17" s="54"/>
      <c r="S17" s="5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D17*M17</f>
        <v>0</v>
      </c>
      <c r="BB17" s="64">
        <f>BA17+SUM(N17:AZ17)</f>
        <v>0</v>
      </c>
      <c r="BC17" s="26" t="str">
        <f>SpellNumber(L17,BB17)</f>
        <v>INR Zero Only</v>
      </c>
    </row>
    <row r="18" spans="1:55" ht="55.5" customHeight="1">
      <c r="A18" s="51">
        <v>4</v>
      </c>
      <c r="B18" s="84" t="s">
        <v>63</v>
      </c>
      <c r="C18" s="81"/>
      <c r="D18" s="82"/>
      <c r="E18" s="82"/>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25"/>
    </row>
    <row r="19" spans="1:55" ht="21" customHeight="1">
      <c r="A19" s="51">
        <v>4.1</v>
      </c>
      <c r="B19" s="85" t="s">
        <v>56</v>
      </c>
      <c r="C19" s="81" t="s">
        <v>30</v>
      </c>
      <c r="D19" s="82">
        <v>24</v>
      </c>
      <c r="E19" s="82" t="s">
        <v>25</v>
      </c>
      <c r="F19" s="59"/>
      <c r="G19" s="54"/>
      <c r="H19" s="54"/>
      <c r="I19" s="52" t="s">
        <v>26</v>
      </c>
      <c r="J19" s="53">
        <f>IF(I19="Less(-)",-1,1)</f>
        <v>1</v>
      </c>
      <c r="K19" s="54" t="s">
        <v>36</v>
      </c>
      <c r="L19" s="54" t="s">
        <v>6</v>
      </c>
      <c r="M19" s="58"/>
      <c r="N19" s="54"/>
      <c r="O19" s="54"/>
      <c r="P19" s="56"/>
      <c r="Q19" s="54"/>
      <c r="R19" s="54"/>
      <c r="S19" s="5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7">
        <f>D19*M19</f>
        <v>0</v>
      </c>
      <c r="BB19" s="64">
        <f>BA19+SUM(N19:AZ19)</f>
        <v>0</v>
      </c>
      <c r="BC19" s="26" t="str">
        <f>SpellNumber(L19,BB19)</f>
        <v>INR Zero Only</v>
      </c>
    </row>
    <row r="20" spans="1:55" ht="74.25" customHeight="1">
      <c r="A20" s="51">
        <v>5</v>
      </c>
      <c r="B20" s="84" t="s">
        <v>64</v>
      </c>
      <c r="C20" s="81"/>
      <c r="D20" s="82"/>
      <c r="E20" s="82"/>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25"/>
    </row>
    <row r="21" spans="1:55" ht="28.5" customHeight="1">
      <c r="A21" s="51">
        <v>5.1</v>
      </c>
      <c r="B21" s="85" t="s">
        <v>57</v>
      </c>
      <c r="C21" s="81" t="s">
        <v>31</v>
      </c>
      <c r="D21" s="82">
        <v>12</v>
      </c>
      <c r="E21" s="82" t="s">
        <v>25</v>
      </c>
      <c r="F21" s="59"/>
      <c r="G21" s="54"/>
      <c r="H21" s="54"/>
      <c r="I21" s="52" t="s">
        <v>26</v>
      </c>
      <c r="J21" s="53">
        <f>IF(I21="Less(-)",-1,1)</f>
        <v>1</v>
      </c>
      <c r="K21" s="54" t="s">
        <v>36</v>
      </c>
      <c r="L21" s="54" t="s">
        <v>6</v>
      </c>
      <c r="M21" s="58"/>
      <c r="N21" s="54"/>
      <c r="O21" s="54"/>
      <c r="P21" s="56"/>
      <c r="Q21" s="54"/>
      <c r="R21" s="54"/>
      <c r="S21" s="5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D21*M21</f>
        <v>0</v>
      </c>
      <c r="BB21" s="64">
        <f>BA21+SUM(N21:AZ21)</f>
        <v>0</v>
      </c>
      <c r="BC21" s="26" t="str">
        <f>SpellNumber(L21,BB21)</f>
        <v>INR Zero Only</v>
      </c>
    </row>
    <row r="22" spans="1:55" ht="74.25" customHeight="1">
      <c r="A22" s="51">
        <v>6</v>
      </c>
      <c r="B22" s="84" t="s">
        <v>65</v>
      </c>
      <c r="C22" s="81" t="s">
        <v>50</v>
      </c>
      <c r="D22" s="82">
        <v>2</v>
      </c>
      <c r="E22" s="82" t="s">
        <v>25</v>
      </c>
      <c r="F22" s="59"/>
      <c r="G22" s="54"/>
      <c r="H22" s="54"/>
      <c r="I22" s="52" t="s">
        <v>26</v>
      </c>
      <c r="J22" s="53">
        <f>IF(I22="Less(-)",-1,1)</f>
        <v>1</v>
      </c>
      <c r="K22" s="54" t="s">
        <v>36</v>
      </c>
      <c r="L22" s="54" t="s">
        <v>6</v>
      </c>
      <c r="M22" s="58"/>
      <c r="N22" s="54"/>
      <c r="O22" s="54"/>
      <c r="P22" s="56"/>
      <c r="Q22" s="54"/>
      <c r="R22" s="54"/>
      <c r="S22" s="5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7">
        <f>D22*M22</f>
        <v>0</v>
      </c>
      <c r="BB22" s="64">
        <f>BA22+SUM(N22:AZ22)</f>
        <v>0</v>
      </c>
      <c r="BC22" s="26" t="str">
        <f>SpellNumber(L22,BB22)</f>
        <v>INR Zero Only</v>
      </c>
    </row>
    <row r="23" spans="1:55" ht="189">
      <c r="A23" s="51">
        <v>7</v>
      </c>
      <c r="B23" s="84" t="s">
        <v>74</v>
      </c>
      <c r="C23" s="81"/>
      <c r="D23" s="82"/>
      <c r="E23" s="82"/>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25"/>
    </row>
    <row r="24" spans="1:55" ht="21" customHeight="1">
      <c r="A24" s="51">
        <v>7.1</v>
      </c>
      <c r="B24" s="84" t="s">
        <v>75</v>
      </c>
      <c r="C24" s="81" t="s">
        <v>51</v>
      </c>
      <c r="D24" s="82">
        <v>20</v>
      </c>
      <c r="E24" s="82" t="s">
        <v>72</v>
      </c>
      <c r="F24" s="60"/>
      <c r="G24" s="60"/>
      <c r="H24" s="60"/>
      <c r="I24" s="52" t="s">
        <v>26</v>
      </c>
      <c r="J24" s="53">
        <f>IF(I24="Less(-)",-1,1)</f>
        <v>1</v>
      </c>
      <c r="K24" s="54" t="s">
        <v>36</v>
      </c>
      <c r="L24" s="54" t="s">
        <v>6</v>
      </c>
      <c r="M24" s="58"/>
      <c r="N24" s="54"/>
      <c r="O24" s="54"/>
      <c r="P24" s="56"/>
      <c r="Q24" s="54"/>
      <c r="R24" s="54"/>
      <c r="S24" s="5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D24*M24</f>
        <v>0</v>
      </c>
      <c r="BB24" s="64">
        <f>BA24+SUM(N24:AZ24)</f>
        <v>0</v>
      </c>
      <c r="BC24" s="26" t="str">
        <f>SpellNumber(L24,BB24)</f>
        <v>INR Zero Only</v>
      </c>
    </row>
    <row r="25" spans="1:55" ht="27.75" customHeight="1">
      <c r="A25" s="51">
        <v>8</v>
      </c>
      <c r="B25" s="84" t="s">
        <v>76</v>
      </c>
      <c r="C25" s="81"/>
      <c r="D25" s="82"/>
      <c r="E25" s="82"/>
      <c r="F25" s="60"/>
      <c r="G25" s="60"/>
      <c r="H25" s="60"/>
      <c r="I25" s="60"/>
      <c r="J25" s="60"/>
      <c r="K25" s="60"/>
      <c r="L25" s="60"/>
      <c r="M25" s="60"/>
      <c r="N25" s="60"/>
      <c r="O25" s="60"/>
      <c r="P25" s="65"/>
      <c r="Q25" s="60"/>
      <c r="R25" s="60"/>
      <c r="S25" s="65"/>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6"/>
      <c r="BB25" s="66"/>
      <c r="BC25" s="25"/>
    </row>
    <row r="26" spans="1:55" ht="24" customHeight="1">
      <c r="A26" s="51">
        <v>8.1</v>
      </c>
      <c r="B26" s="84" t="s">
        <v>77</v>
      </c>
      <c r="C26" s="81" t="s">
        <v>52</v>
      </c>
      <c r="D26" s="82">
        <v>20</v>
      </c>
      <c r="E26" s="82" t="s">
        <v>72</v>
      </c>
      <c r="F26" s="60"/>
      <c r="G26" s="60"/>
      <c r="H26" s="60"/>
      <c r="I26" s="52" t="s">
        <v>26</v>
      </c>
      <c r="J26" s="53">
        <f>IF(I26="Less(-)",-1,1)</f>
        <v>1</v>
      </c>
      <c r="K26" s="54" t="s">
        <v>36</v>
      </c>
      <c r="L26" s="54" t="s">
        <v>6</v>
      </c>
      <c r="M26" s="58"/>
      <c r="N26" s="54"/>
      <c r="O26" s="54"/>
      <c r="P26" s="56"/>
      <c r="Q26" s="54"/>
      <c r="R26" s="54"/>
      <c r="S26" s="5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f>D26*M26</f>
        <v>0</v>
      </c>
      <c r="BB26" s="64">
        <f>BA26+SUM(N26:AZ26)</f>
        <v>0</v>
      </c>
      <c r="BC26" s="26" t="str">
        <f>SpellNumber(L26,BB26)</f>
        <v>INR Zero Only</v>
      </c>
    </row>
    <row r="27" spans="1:55" ht="44.25" customHeight="1">
      <c r="A27" s="51">
        <v>9</v>
      </c>
      <c r="B27" s="84" t="s">
        <v>78</v>
      </c>
      <c r="C27" s="81"/>
      <c r="D27" s="82"/>
      <c r="E27" s="82"/>
      <c r="F27" s="60"/>
      <c r="G27" s="60"/>
      <c r="H27" s="60"/>
      <c r="I27" s="60"/>
      <c r="J27" s="60"/>
      <c r="K27" s="60"/>
      <c r="L27" s="60"/>
      <c r="M27" s="60"/>
      <c r="N27" s="60"/>
      <c r="O27" s="60"/>
      <c r="P27" s="65"/>
      <c r="Q27" s="60"/>
      <c r="R27" s="60"/>
      <c r="S27" s="65"/>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6"/>
      <c r="BB27" s="66"/>
      <c r="BC27" s="25"/>
    </row>
    <row r="28" spans="1:55" ht="33.75" customHeight="1">
      <c r="A28" s="51">
        <v>9.1</v>
      </c>
      <c r="B28" s="84" t="s">
        <v>79</v>
      </c>
      <c r="C28" s="81" t="s">
        <v>53</v>
      </c>
      <c r="D28" s="82">
        <v>10</v>
      </c>
      <c r="E28" s="82" t="s">
        <v>72</v>
      </c>
      <c r="F28" s="60"/>
      <c r="G28" s="60"/>
      <c r="H28" s="60"/>
      <c r="I28" s="52" t="s">
        <v>26</v>
      </c>
      <c r="J28" s="53">
        <f>IF(I28="Less(-)",-1,1)</f>
        <v>1</v>
      </c>
      <c r="K28" s="54" t="s">
        <v>36</v>
      </c>
      <c r="L28" s="54" t="s">
        <v>6</v>
      </c>
      <c r="M28" s="58"/>
      <c r="N28" s="54"/>
      <c r="O28" s="54"/>
      <c r="P28" s="56"/>
      <c r="Q28" s="54"/>
      <c r="R28" s="54"/>
      <c r="S28" s="5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7">
        <f>D28*M28</f>
        <v>0</v>
      </c>
      <c r="BB28" s="64">
        <f>BA28+SUM(N28:AZ28)</f>
        <v>0</v>
      </c>
      <c r="BC28" s="26" t="str">
        <f>SpellNumber(L28,BB28)</f>
        <v>INR Zero Only</v>
      </c>
    </row>
    <row r="29" spans="1:55" ht="190.5" customHeight="1">
      <c r="A29" s="51">
        <v>10</v>
      </c>
      <c r="B29" s="84" t="s">
        <v>66</v>
      </c>
      <c r="C29" s="81"/>
      <c r="D29" s="83"/>
      <c r="E29" s="83"/>
      <c r="F29" s="60"/>
      <c r="G29" s="60"/>
      <c r="H29" s="60"/>
      <c r="I29" s="60"/>
      <c r="J29" s="60"/>
      <c r="K29" s="60"/>
      <c r="L29" s="60"/>
      <c r="M29" s="60"/>
      <c r="N29" s="60"/>
      <c r="O29" s="60"/>
      <c r="P29" s="65"/>
      <c r="Q29" s="60"/>
      <c r="R29" s="60"/>
      <c r="S29" s="65"/>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6"/>
      <c r="BB29" s="66"/>
      <c r="BC29" s="25"/>
    </row>
    <row r="30" spans="1:55" ht="33" customHeight="1">
      <c r="A30" s="51">
        <v>10.1</v>
      </c>
      <c r="B30" s="85" t="s">
        <v>67</v>
      </c>
      <c r="C30" s="81"/>
      <c r="D30" s="83"/>
      <c r="E30" s="83"/>
      <c r="F30" s="60"/>
      <c r="G30" s="60"/>
      <c r="H30" s="60"/>
      <c r="I30" s="60"/>
      <c r="J30" s="60"/>
      <c r="K30" s="60"/>
      <c r="L30" s="60"/>
      <c r="M30" s="60"/>
      <c r="N30" s="60"/>
      <c r="O30" s="60"/>
      <c r="P30" s="65"/>
      <c r="Q30" s="60"/>
      <c r="R30" s="60"/>
      <c r="S30" s="65"/>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6"/>
      <c r="BB30" s="66"/>
      <c r="BC30" s="25"/>
    </row>
    <row r="31" spans="1:55" ht="33.75" customHeight="1">
      <c r="A31" s="51">
        <v>10.2</v>
      </c>
      <c r="B31" s="84" t="s">
        <v>68</v>
      </c>
      <c r="C31" s="81" t="s">
        <v>54</v>
      </c>
      <c r="D31" s="82">
        <v>770</v>
      </c>
      <c r="E31" s="82" t="s">
        <v>71</v>
      </c>
      <c r="F31" s="60"/>
      <c r="G31" s="60"/>
      <c r="H31" s="60"/>
      <c r="I31" s="52" t="s">
        <v>26</v>
      </c>
      <c r="J31" s="53">
        <f>IF(I31="Less(-)",-1,1)</f>
        <v>1</v>
      </c>
      <c r="K31" s="54" t="s">
        <v>36</v>
      </c>
      <c r="L31" s="54" t="s">
        <v>6</v>
      </c>
      <c r="M31" s="58"/>
      <c r="N31" s="54"/>
      <c r="O31" s="54"/>
      <c r="P31" s="56"/>
      <c r="Q31" s="54"/>
      <c r="R31" s="54"/>
      <c r="S31" s="5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D31*M31</f>
        <v>0</v>
      </c>
      <c r="BB31" s="64">
        <f>BA31+SUM(N31:AZ31)</f>
        <v>0</v>
      </c>
      <c r="BC31" s="26" t="str">
        <f>SpellNumber(L31,BB31)</f>
        <v>INR Zero Only</v>
      </c>
    </row>
    <row r="32" spans="1:55" ht="80.25" customHeight="1">
      <c r="A32" s="51">
        <v>11</v>
      </c>
      <c r="B32" s="84" t="s">
        <v>80</v>
      </c>
      <c r="C32" s="81"/>
      <c r="D32" s="82"/>
      <c r="E32" s="82"/>
      <c r="F32" s="60"/>
      <c r="G32" s="60"/>
      <c r="H32" s="60"/>
      <c r="I32" s="60"/>
      <c r="J32" s="60"/>
      <c r="K32" s="60"/>
      <c r="L32" s="60"/>
      <c r="M32" s="60"/>
      <c r="N32" s="60"/>
      <c r="O32" s="60"/>
      <c r="P32" s="65"/>
      <c r="Q32" s="60"/>
      <c r="R32" s="60"/>
      <c r="S32" s="65"/>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6"/>
      <c r="BB32" s="66"/>
      <c r="BC32" s="25"/>
    </row>
    <row r="33" spans="1:55" ht="28.5" customHeight="1">
      <c r="A33" s="51">
        <v>11.1</v>
      </c>
      <c r="B33" s="84" t="s">
        <v>68</v>
      </c>
      <c r="C33" s="81" t="s">
        <v>83</v>
      </c>
      <c r="D33" s="82">
        <v>290</v>
      </c>
      <c r="E33" s="82" t="s">
        <v>71</v>
      </c>
      <c r="F33" s="60"/>
      <c r="G33" s="60"/>
      <c r="H33" s="60"/>
      <c r="I33" s="52" t="s">
        <v>26</v>
      </c>
      <c r="J33" s="53">
        <f>IF(I33="Less(-)",-1,1)</f>
        <v>1</v>
      </c>
      <c r="K33" s="54" t="s">
        <v>36</v>
      </c>
      <c r="L33" s="54" t="s">
        <v>6</v>
      </c>
      <c r="M33" s="58"/>
      <c r="N33" s="54"/>
      <c r="O33" s="54"/>
      <c r="P33" s="56"/>
      <c r="Q33" s="54"/>
      <c r="R33" s="54"/>
      <c r="S33" s="5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D33*M33</f>
        <v>0</v>
      </c>
      <c r="BB33" s="64">
        <f>BA33+SUM(N33:AZ33)</f>
        <v>0</v>
      </c>
      <c r="BC33" s="26" t="str">
        <f>SpellNumber(L33,BB33)</f>
        <v>INR Zero Only</v>
      </c>
    </row>
    <row r="34" spans="1:55" ht="96" customHeight="1">
      <c r="A34" s="51">
        <v>12</v>
      </c>
      <c r="B34" s="84" t="s">
        <v>69</v>
      </c>
      <c r="C34" s="81"/>
      <c r="D34" s="82"/>
      <c r="E34" s="82"/>
      <c r="F34" s="60"/>
      <c r="G34" s="60"/>
      <c r="H34" s="60"/>
      <c r="I34" s="60"/>
      <c r="J34" s="60"/>
      <c r="K34" s="60"/>
      <c r="L34" s="60"/>
      <c r="M34" s="60"/>
      <c r="N34" s="60"/>
      <c r="O34" s="60"/>
      <c r="P34" s="65"/>
      <c r="Q34" s="60"/>
      <c r="R34" s="60"/>
      <c r="S34" s="65"/>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6"/>
      <c r="BB34" s="66"/>
      <c r="BC34" s="25"/>
    </row>
    <row r="35" spans="1:55" ht="26.25" customHeight="1">
      <c r="A35" s="51">
        <v>12.1</v>
      </c>
      <c r="B35" s="86" t="s">
        <v>81</v>
      </c>
      <c r="C35" s="81" t="s">
        <v>84</v>
      </c>
      <c r="D35" s="82">
        <v>95</v>
      </c>
      <c r="E35" s="82" t="s">
        <v>72</v>
      </c>
      <c r="F35" s="60"/>
      <c r="G35" s="60"/>
      <c r="H35" s="60"/>
      <c r="I35" s="52" t="s">
        <v>26</v>
      </c>
      <c r="J35" s="53">
        <f>IF(I35="Less(-)",-1,1)</f>
        <v>1</v>
      </c>
      <c r="K35" s="54" t="s">
        <v>36</v>
      </c>
      <c r="L35" s="54" t="s">
        <v>6</v>
      </c>
      <c r="M35" s="58"/>
      <c r="N35" s="54"/>
      <c r="O35" s="54"/>
      <c r="P35" s="56"/>
      <c r="Q35" s="54"/>
      <c r="R35" s="54"/>
      <c r="S35" s="5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D35*M35</f>
        <v>0</v>
      </c>
      <c r="BB35" s="64">
        <f>BA35+SUM(N35:AZ35)</f>
        <v>0</v>
      </c>
      <c r="BC35" s="26" t="str">
        <f>SpellNumber(L35,BB35)</f>
        <v>INR Zero Only</v>
      </c>
    </row>
    <row r="36" spans="1:55" ht="75" customHeight="1">
      <c r="A36" s="51">
        <v>13</v>
      </c>
      <c r="B36" s="86" t="s">
        <v>70</v>
      </c>
      <c r="C36" s="81"/>
      <c r="D36" s="82"/>
      <c r="E36" s="82"/>
      <c r="F36" s="60"/>
      <c r="G36" s="60"/>
      <c r="H36" s="60"/>
      <c r="I36" s="60"/>
      <c r="J36" s="60"/>
      <c r="K36" s="60"/>
      <c r="L36" s="60"/>
      <c r="M36" s="60"/>
      <c r="N36" s="60"/>
      <c r="O36" s="60"/>
      <c r="P36" s="65"/>
      <c r="Q36" s="60"/>
      <c r="R36" s="60"/>
      <c r="S36" s="65"/>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6"/>
      <c r="BB36" s="66"/>
      <c r="BC36" s="25"/>
    </row>
    <row r="37" spans="1:55" ht="43.5" customHeight="1">
      <c r="A37" s="51">
        <v>13.1</v>
      </c>
      <c r="B37" s="86" t="s">
        <v>82</v>
      </c>
      <c r="C37" s="81" t="s">
        <v>85</v>
      </c>
      <c r="D37" s="82">
        <v>125</v>
      </c>
      <c r="E37" s="82" t="s">
        <v>72</v>
      </c>
      <c r="F37" s="60"/>
      <c r="G37" s="60"/>
      <c r="H37" s="60"/>
      <c r="I37" s="52" t="s">
        <v>26</v>
      </c>
      <c r="J37" s="53">
        <f>IF(I37="Less(-)",-1,1)</f>
        <v>1</v>
      </c>
      <c r="K37" s="54" t="s">
        <v>36</v>
      </c>
      <c r="L37" s="54" t="s">
        <v>6</v>
      </c>
      <c r="M37" s="58"/>
      <c r="N37" s="54"/>
      <c r="O37" s="54"/>
      <c r="P37" s="56"/>
      <c r="Q37" s="54"/>
      <c r="R37" s="54"/>
      <c r="S37" s="5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D37*M37</f>
        <v>0</v>
      </c>
      <c r="BB37" s="64">
        <f>BA37+SUM(N37:AZ37)</f>
        <v>0</v>
      </c>
      <c r="BC37" s="26" t="str">
        <f>SpellNumber(L37,BB37)</f>
        <v>INR Zero Only</v>
      </c>
    </row>
    <row r="38" spans="1:243" s="15" customFormat="1" ht="24.75" customHeight="1">
      <c r="A38" s="27" t="s">
        <v>32</v>
      </c>
      <c r="B38" s="28"/>
      <c r="C38" s="29"/>
      <c r="D38" s="30"/>
      <c r="E38" s="30"/>
      <c r="F38" s="30"/>
      <c r="G38" s="30"/>
      <c r="H38" s="31"/>
      <c r="I38" s="31"/>
      <c r="J38" s="31"/>
      <c r="K38" s="31"/>
      <c r="L38" s="32"/>
      <c r="BA38" s="50">
        <f>SUM(BA13:BA37)</f>
        <v>0</v>
      </c>
      <c r="BB38" s="50">
        <f>SUM(BB13:BB37)</f>
        <v>0</v>
      </c>
      <c r="BC38" s="26" t="str">
        <f>SpellNumber($E$2,BB38)</f>
        <v>INR Zero Only</v>
      </c>
      <c r="IE38" s="16">
        <v>4</v>
      </c>
      <c r="IF38" s="16" t="s">
        <v>27</v>
      </c>
      <c r="IG38" s="16" t="s">
        <v>31</v>
      </c>
      <c r="IH38" s="16">
        <v>10</v>
      </c>
      <c r="II38" s="16" t="s">
        <v>25</v>
      </c>
    </row>
    <row r="39" spans="1:243" s="19" customFormat="1" ht="54.75" customHeight="1" hidden="1">
      <c r="A39" s="28" t="s">
        <v>39</v>
      </c>
      <c r="B39" s="33"/>
      <c r="C39" s="17"/>
      <c r="D39" s="34"/>
      <c r="E39" s="35" t="s">
        <v>33</v>
      </c>
      <c r="F39" s="48"/>
      <c r="G39" s="36"/>
      <c r="H39" s="18"/>
      <c r="I39" s="18"/>
      <c r="J39" s="18"/>
      <c r="K39" s="37"/>
      <c r="L39" s="38"/>
      <c r="M39" s="39" t="s">
        <v>34</v>
      </c>
      <c r="O39" s="15"/>
      <c r="P39" s="15"/>
      <c r="Q39" s="15"/>
      <c r="R39" s="15"/>
      <c r="S39" s="15"/>
      <c r="BA39" s="49">
        <f>IF(ISBLANK(F39),0,IF(E39="Excess (+)",ROUND(BA38+(BA38*F39),2),IF(E39="Less (-)",ROUND(BA38+(BA38*F39*(-1)),2),0)))</f>
        <v>0</v>
      </c>
      <c r="BB39" s="40">
        <f>ROUND(BA39,0)</f>
        <v>0</v>
      </c>
      <c r="BC39" s="41" t="str">
        <f>SpellNumber(L39,BB39)</f>
        <v> Zero Only</v>
      </c>
      <c r="IE39" s="20"/>
      <c r="IF39" s="20"/>
      <c r="IG39" s="20"/>
      <c r="IH39" s="20"/>
      <c r="II39" s="20"/>
    </row>
    <row r="40" spans="1:243" s="19" customFormat="1" ht="43.5" customHeight="1">
      <c r="A40" s="27" t="s">
        <v>38</v>
      </c>
      <c r="B40" s="27"/>
      <c r="C40" s="70" t="str">
        <f>SpellNumber($E$2,BB38)</f>
        <v>INR Zero Only</v>
      </c>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2"/>
      <c r="IE40" s="20"/>
      <c r="IF40" s="20"/>
      <c r="IG40" s="20"/>
      <c r="IH40" s="20"/>
      <c r="II40" s="20"/>
    </row>
    <row r="41" spans="2:243" s="12" customFormat="1" ht="15">
      <c r="B41" s="15"/>
      <c r="C41" s="21"/>
      <c r="D41" s="21"/>
      <c r="E41" s="21"/>
      <c r="F41" s="21"/>
      <c r="G41" s="21"/>
      <c r="H41" s="21"/>
      <c r="I41" s="21"/>
      <c r="J41" s="21"/>
      <c r="K41" s="21"/>
      <c r="L41" s="21"/>
      <c r="M41" s="21"/>
      <c r="O41" s="21"/>
      <c r="BA41" s="21"/>
      <c r="BC41" s="21"/>
      <c r="IE41" s="13"/>
      <c r="IF41" s="13"/>
      <c r="IG41" s="13"/>
      <c r="IH41" s="13"/>
      <c r="II41" s="13"/>
    </row>
  </sheetData>
  <sheetProtection password="E491" sheet="1" selectLockedCells="1"/>
  <mergeCells count="8">
    <mergeCell ref="A9:BC9"/>
    <mergeCell ref="C40:BC4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allowBlank="1" showInputMessage="1" showErrorMessage="1" promptTitle="Rate Entry" prompt="Please enter VAT charges in Rupees for this item. " errorTitle="Invaid Entry" error="Only Numeric Values are allowed. " sqref="M17 M19 M13 M21:M22 M15 M24 M26 M28 M31 M33 M35 M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 type="decimal" allowBlank="1" showInputMessage="1" showErrorMessage="1" promptTitle="Rate Entry" prompt="Please enter the Other Taxes2 in Rupees for this item. " errorTitle="Invaid Entry" error="Only Numeric Values are allowed. " sqref="N17:O17 N19:O19 N13:O13 N21:O22 N15:O15 N24:O24 N26:O26 N28:O28 N31:O31 N33:O33 N35:O35 N37:O37">
      <formula1>0</formula1>
      <formula2>999999999999999</formula2>
    </dataValidation>
    <dataValidation type="decimal" allowBlank="1" showInputMessage="1" showErrorMessage="1" promptTitle="Quantity" prompt="Please enter the Quantity for this item. " errorTitle="Invalid Entry" error="Only Numeric Values are allowed. " sqref="D17 F19 F17 D21:D22 D19 F13 D13 F21:F22 D15 F15">
      <formula1>0</formula1>
      <formula2>999999999999999</formula2>
    </dataValidation>
    <dataValidation allowBlank="1" showInputMessage="1" showErrorMessage="1" promptTitle="Addition / Deduction" prompt="Please Choose the correct One" sqref="J17 J19 J13 J21:J22 J15 J24 J26 J28 J31 J33 J35 J37"/>
    <dataValidation type="list" showInputMessage="1" showErrorMessage="1" sqref="I17 I19 I13 I21:I22 I15 I24 I26 I28 I31 I33 I35 I37">
      <formula1>"Excess(+), Less(-)"</formula1>
    </dataValidation>
    <dataValidation type="decimal" allowBlank="1" showInputMessage="1" showErrorMessage="1" promptTitle="Rate Entry" prompt="Please enter the Excise Duty Category in Rupees for this item. " errorTitle="Invaid Entry" error="Only Numeric Values are allowed. " sqref="R17 R19 R13 R21:R22 R15 R24 R26 R28 R31 R33 R35 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19 Q13 Q21:Q22 Q15 Q24 Q26 Q28 Q31 Q33 Q35 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7:H17 G19:H19 G13:H13 G21:H22 G15:H15">
      <formula1>0</formula1>
      <formula2>999999999999999</formula2>
    </dataValidation>
    <dataValidation allowBlank="1" showInputMessage="1" showErrorMessage="1" promptTitle="Units" prompt="Please enter Units in text" sqref="E17 E19 E13 E21:E22 E15"/>
    <dataValidation type="list" allowBlank="1" showInputMessage="1" showErrorMessage="1" sqref="K17 K19 K13 K21:K22 K15 K24 K26 K28 K31 K33 K35 K37">
      <formula1>"Partial Conversion, Full Conversion"</formula1>
    </dataValidation>
    <dataValidation allowBlank="1" showInputMessage="1" showErrorMessage="1" promptTitle="Itemcode/Make" prompt="Please enter text" sqref="D20:K20 M36:BC36 D18:K18 M14:BC14 D14:K14 D16:K16 M16:BC16 M18:BC18 M20:BC20 M23:BC23 I23:K23 I25:K25 M25:BC25 M27:BC27 I27:K27 I29:K30 M29:BC30 M32:BC32 I32:K32 I36:K36 M34:BC34 I34:K34 D23:H37 C13:C37"/>
    <dataValidation type="list" allowBlank="1" showInputMessage="1" showErrorMessage="1" sqref="L13:L37">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2023-01-18T05:15:47Z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