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<sst xmlns="http://schemas.openxmlformats.org/spreadsheetml/2006/main" count="103" uniqueCount="52">
  <si>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</si>
  <si>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</si>
  <si>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</si>
  <si>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</si>
  <si>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</si>
  <si>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</si>
  <si>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</si>
  <si>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</si>
  <si>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</si>
  <si>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</si>
  <si>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</si>
  <si>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</si>
  <si>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</si>
  <si>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</si>
  <si>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</si>
  <si>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</si>
  <si>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</si>
  <si>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</si>
  <si>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</si>
  <si>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</si>
  <si>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</si>
  <si>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</si>
  <si>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</si>
  <si>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</si>
  <si>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</si>
  <si>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</si>
  <si>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</si>
  <si>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</si>
  <si>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</si>
  <si>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</si>
  <si>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</si>
  <si>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</si>
  <si>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</si>
  <si>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</si>
  <si>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</si>
  <si>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</si>
  <si>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</si>
  <si>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</si>
  <si>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</si>
  <si>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</si>
  <si>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</si>
  <si>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</si>
  <si>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</si>
  <si>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</si>
  <si>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</si>
  <si>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</si>
  <si>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</si>
  <si>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</si>
  <si>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</si>
  <si>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Supply of 250mm dia plastic body exhaust fan (Make: USHA/ CG/ Havels)</t>
  </si>
  <si>
    <t>Contract No:  &lt;IISER/22-23/EE-EO/RFQ-20&gt;</t>
  </si>
  <si>
    <t>Name of Work: &lt;Procurement of bathroom exhaust fans at IISER Mohali&gt;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</si>
</sst>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b/>
      <u val="single"/>
      <sz val="16"/>
      <color indexed="10"/>
      <name val="Arial"/>
      <family val="2"/>
    </font>
    <font>
      <sz val="12"/>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6" fillId="0" borderId="11" xfId="59" applyNumberFormat="1" applyFont="1" applyFill="1" applyBorder="1" applyAlignment="1">
      <alignment horizontal="center" vertical="center" wrapText="1" readingOrder="1"/>
      <protection/>
    </xf>
    <xf numFmtId="0" fontId="65"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horizontal="center" vertical="top" wrapText="1"/>
      <protection/>
    </xf>
    <xf numFmtId="0" fontId="67"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7" applyNumberFormat="1" applyFont="1" applyFill="1" applyBorder="1" applyAlignment="1">
      <alignment vertical="top"/>
      <protection/>
    </xf>
    <xf numFmtId="0" fontId="68"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9" fillId="34" borderId="11" xfId="59" applyNumberFormat="1" applyFont="1" applyFill="1" applyBorder="1" applyAlignment="1" applyProtection="1">
      <alignment vertical="center" wrapText="1"/>
      <protection locked="0"/>
    </xf>
    <xf numFmtId="0" fontId="70" fillId="34" borderId="11" xfId="64" applyNumberFormat="1" applyFont="1" applyFill="1" applyBorder="1" applyAlignment="1">
      <alignment horizontal="center" vertical="center"/>
    </xf>
    <xf numFmtId="0" fontId="68"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1"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3" fillId="0" borderId="11" xfId="57" applyNumberFormat="1" applyFont="1" applyFill="1" applyBorder="1" applyAlignment="1">
      <alignment horizontal="center" vertical="center" wrapText="1"/>
      <protection/>
    </xf>
    <xf numFmtId="0" fontId="3" fillId="0" borderId="11" xfId="59" applyNumberFormat="1" applyFont="1" applyFill="1" applyBorder="1" applyAlignment="1">
      <alignment horizontal="center" vertical="center" wrapText="1" readingOrder="1"/>
      <protection/>
    </xf>
    <xf numFmtId="0" fontId="6" fillId="0" borderId="11" xfId="59" applyNumberFormat="1" applyFont="1" applyFill="1" applyBorder="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72" fillId="0" borderId="11" xfId="0" applyFont="1" applyFill="1" applyBorder="1" applyAlignment="1">
      <alignment horizontal="center" vertical="center" wrapText="1"/>
    </xf>
    <xf numFmtId="0" fontId="72" fillId="0" borderId="11" xfId="0" applyFont="1" applyFill="1" applyBorder="1" applyAlignment="1">
      <alignment horizontal="center" vertical="center" readingOrder="1"/>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3"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0" zoomScaleNormal="70" zoomScalePageLayoutView="0" workbookViewId="0" topLeftCell="A1">
      <selection activeCell="M13" sqref="M13"/>
    </sheetView>
  </sheetViews>
  <sheetFormatPr defaultColWidth="9.140625" defaultRowHeight="15"/>
  <cols>
    <col min="1" max="1" width="14.28125" style="19" customWidth="1"/>
    <col min="2" max="2" width="53.28125" style="36" customWidth="1"/>
    <col min="3" max="3" width="7.28125" style="19" customWidth="1"/>
    <col min="4" max="4" width="7.57421875" style="19" customWidth="1"/>
    <col min="5" max="5" width="6.2812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9.85156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5" t="str">
        <f>B2&amp;" BoQ"</f>
        <v>Item Wise BoQ</v>
      </c>
      <c r="B1" s="65"/>
      <c r="C1" s="65"/>
      <c r="D1" s="65"/>
      <c r="E1" s="65"/>
      <c r="F1" s="65"/>
      <c r="G1" s="65"/>
      <c r="H1" s="65"/>
      <c r="I1" s="65"/>
      <c r="J1" s="65"/>
      <c r="K1" s="65"/>
      <c r="L1" s="65"/>
      <c r="O1" s="2"/>
      <c r="P1" s="2"/>
      <c r="Q1" s="3"/>
      <c r="IE1" s="3"/>
      <c r="IF1" s="3"/>
      <c r="IG1" s="3"/>
      <c r="IH1" s="3"/>
      <c r="II1" s="3"/>
    </row>
    <row r="2" spans="1:17" s="1" customFormat="1" ht="25.5" customHeight="1" hidden="1">
      <c r="A2" s="21" t="s">
        <v>3</v>
      </c>
      <c r="B2" s="34" t="s">
        <v>32</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66" t="s">
        <v>34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6"/>
      <c r="IF4" s="6"/>
      <c r="IG4" s="6"/>
      <c r="IH4" s="6"/>
      <c r="II4" s="6"/>
    </row>
    <row r="5" spans="1:243" s="5" customFormat="1" ht="30" customHeight="1">
      <c r="A5" s="66" t="s">
        <v>51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6"/>
      <c r="IF5" s="6"/>
      <c r="IG5" s="6"/>
      <c r="IH5" s="6"/>
      <c r="II5" s="6"/>
    </row>
    <row r="6" spans="1:243" s="5" customFormat="1" ht="30" customHeight="1">
      <c r="A6" s="66" t="s">
        <v>50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6"/>
      <c r="IF6" s="6"/>
      <c r="IG6" s="6"/>
      <c r="IH6" s="6"/>
      <c r="II6" s="6"/>
    </row>
    <row r="7" spans="1:243" s="5" customFormat="1" ht="29.25" customHeight="1" hidden="1">
      <c r="A7" s="68" t="s">
        <v>8</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6"/>
      <c r="IF7" s="6"/>
      <c r="IG7" s="6"/>
      <c r="IH7" s="6"/>
      <c r="II7" s="6"/>
    </row>
    <row r="8" spans="1:243" s="7" customFormat="1" ht="61.5" customHeight="1">
      <c r="A8" s="22" t="s">
        <v>37</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61" t="s">
        <v>9</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0"/>
      <c r="IF9" s="10"/>
      <c r="IG9" s="10"/>
      <c r="IH9" s="10"/>
      <c r="II9" s="10"/>
    </row>
    <row r="10" spans="1:243" s="12" customFormat="1" ht="54.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37" t="s">
        <v>16</v>
      </c>
      <c r="C11" s="37" t="s">
        <v>1</v>
      </c>
      <c r="D11" s="37" t="s">
        <v>17</v>
      </c>
      <c r="E11" s="37" t="s">
        <v>18</v>
      </c>
      <c r="F11" s="37" t="s">
        <v>44</v>
      </c>
      <c r="G11" s="37"/>
      <c r="H11" s="37"/>
      <c r="I11" s="37" t="s">
        <v>19</v>
      </c>
      <c r="J11" s="37" t="s">
        <v>20</v>
      </c>
      <c r="K11" s="37" t="s">
        <v>21</v>
      </c>
      <c r="L11" s="37" t="s">
        <v>22</v>
      </c>
      <c r="M11" s="38" t="s">
        <v>48</v>
      </c>
      <c r="N11" s="37" t="s">
        <v>45</v>
      </c>
      <c r="O11" s="37" t="s">
        <v>46</v>
      </c>
      <c r="P11" s="37" t="s">
        <v>43</v>
      </c>
      <c r="Q11" s="37" t="s">
        <v>42</v>
      </c>
      <c r="R11" s="37" t="s">
        <v>41</v>
      </c>
      <c r="S11" s="37" t="s">
        <v>40</v>
      </c>
      <c r="T11" s="37" t="s">
        <v>39</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38</v>
      </c>
      <c r="BB11" s="39" t="s">
        <v>47</v>
      </c>
      <c r="BC11" s="40"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66.75" customHeight="1">
      <c r="A13" s="55">
        <v>1</v>
      </c>
      <c r="B13" s="59" t="s">
        <v>49</v>
      </c>
      <c r="C13" s="33" t="s">
        <v>24</v>
      </c>
      <c r="D13" s="60">
        <v>30</v>
      </c>
      <c r="E13" s="60" t="s">
        <v>25</v>
      </c>
      <c r="F13" s="32"/>
      <c r="G13" s="29"/>
      <c r="H13" s="29"/>
      <c r="I13" s="27" t="s">
        <v>26</v>
      </c>
      <c r="J13" s="28">
        <f>IF(I13="Less(-)",-1,1)</f>
        <v>1</v>
      </c>
      <c r="K13" s="29" t="s">
        <v>33</v>
      </c>
      <c r="L13" s="29" t="s">
        <v>6</v>
      </c>
      <c r="M13" s="31"/>
      <c r="N13" s="29"/>
      <c r="O13" s="29"/>
      <c r="P13" s="30"/>
      <c r="Q13" s="29"/>
      <c r="R13" s="29"/>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41">
        <f>D13*M13</f>
        <v>0</v>
      </c>
      <c r="BB13" s="42">
        <f>BA13+SUM(N13:AZ13)</f>
        <v>0</v>
      </c>
      <c r="BC13" s="56" t="str">
        <f>SpellNumber(L13,BB13)</f>
        <v>INR Zero Only</v>
      </c>
    </row>
    <row r="14" spans="1:243" s="15" customFormat="1" ht="24.75" customHeight="1">
      <c r="A14" s="24" t="s">
        <v>29</v>
      </c>
      <c r="B14" s="24"/>
      <c r="C14" s="27"/>
      <c r="D14" s="27"/>
      <c r="E14" s="27"/>
      <c r="F14" s="27"/>
      <c r="G14" s="27"/>
      <c r="H14" s="57"/>
      <c r="I14" s="57"/>
      <c r="J14" s="57"/>
      <c r="K14" s="57"/>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58">
        <f>SUM(BA13:BA13)</f>
        <v>0</v>
      </c>
      <c r="BB14" s="58">
        <f>SUM(BB13:BB13)</f>
        <v>0</v>
      </c>
      <c r="BC14" s="56" t="str">
        <f>SpellNumber($E$2,BB14)</f>
        <v>INR Zero Only</v>
      </c>
      <c r="IE14" s="16">
        <v>4</v>
      </c>
      <c r="IF14" s="16" t="s">
        <v>27</v>
      </c>
      <c r="IG14" s="16" t="s">
        <v>28</v>
      </c>
      <c r="IH14" s="16">
        <v>10</v>
      </c>
      <c r="II14" s="16" t="s">
        <v>25</v>
      </c>
    </row>
    <row r="15" spans="1:243" s="17" customFormat="1" ht="54.75" customHeight="1" hidden="1">
      <c r="A15" s="24" t="s">
        <v>36</v>
      </c>
      <c r="B15" s="24"/>
      <c r="C15" s="44"/>
      <c r="D15" s="45"/>
      <c r="E15" s="46" t="s">
        <v>30</v>
      </c>
      <c r="F15" s="47"/>
      <c r="G15" s="48"/>
      <c r="H15" s="49"/>
      <c r="I15" s="49"/>
      <c r="J15" s="49"/>
      <c r="K15" s="50"/>
      <c r="L15" s="51"/>
      <c r="M15" s="52" t="s">
        <v>31</v>
      </c>
      <c r="N15" s="49"/>
      <c r="O15" s="43"/>
      <c r="P15" s="43"/>
      <c r="Q15" s="43"/>
      <c r="R15" s="43"/>
      <c r="S15" s="43"/>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3">
        <f>IF(ISBLANK(F15),0,IF(E15="Excess (+)",ROUND(BA14+(BA14*F15),2),IF(E15="Less (-)",ROUND(BA14+(BA14*F15*(-1)),2),0)))</f>
        <v>0</v>
      </c>
      <c r="BB15" s="54">
        <f>ROUND(BA15,0)</f>
        <v>0</v>
      </c>
      <c r="BC15" s="23" t="str">
        <f>SpellNumber(L15,BB15)</f>
        <v> Zero Only</v>
      </c>
      <c r="IE15" s="18"/>
      <c r="IF15" s="18"/>
      <c r="IG15" s="18"/>
      <c r="IH15" s="18"/>
      <c r="II15" s="18"/>
    </row>
    <row r="16" spans="1:243" s="17" customFormat="1" ht="43.5" customHeight="1">
      <c r="A16" s="24" t="s">
        <v>35</v>
      </c>
      <c r="B16" s="24"/>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E16" s="18"/>
      <c r="IF16" s="18"/>
      <c r="IG16" s="18"/>
      <c r="IH16" s="18"/>
      <c r="II16" s="18"/>
    </row>
    <row r="17" spans="2:243" s="12" customFormat="1" ht="15">
      <c r="B17" s="15"/>
      <c r="C17" s="19"/>
      <c r="D17" s="19"/>
      <c r="E17" s="19"/>
      <c r="F17" s="19"/>
      <c r="G17" s="19"/>
      <c r="H17" s="19"/>
      <c r="I17" s="19"/>
      <c r="J17" s="19"/>
      <c r="K17" s="19"/>
      <c r="L17" s="19"/>
      <c r="M17" s="19"/>
      <c r="O17" s="19"/>
      <c r="BA17" s="19"/>
      <c r="BC17" s="19"/>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L13">
      <formula1>"INR"</formula1>
    </dataValidation>
    <dataValidation allowBlank="1" showInputMessage="1" showErrorMessage="1" promptTitle="Itemcode/Make" prompt="Please enter text" sqref="C13"/>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2023-01-10T10:58:15Z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m4UAOQLBq8utOjkjDem+EZ2ZNzA=</vt:lpwstr>
  </property>
</Properties>
</file>