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5600" windowHeight="795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<sst xmlns="http://schemas.openxmlformats.org/spreadsheetml/2006/main" count="142" uniqueCount="69">
  <si>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</si>
  <si>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</si>
  <si>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</si>
  <si>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</si>
  <si>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</si>
  <si>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</si>
  <si>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</si>
  <si>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</si>
  <si>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</si>
  <si>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</si>
  <si>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</si>
  <si>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</si>
  <si>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</si>
  <si>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</si>
  <si>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</si>
  <si>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</si>
  <si>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</si>
  <si>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</si>
  <si>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</si>
  <si>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</si>
  <si>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</si>
  <si>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</si>
  <si>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</si>
  <si>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</si>
  <si>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</si>
  <si>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</si>
  <si>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</si>
  <si>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</si>
  <si>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</si>
  <si>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</si>
  <si>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</si>
  <si>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</si>
  <si>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</si>
  <si>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</si>
  <si>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</si>
  <si>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</si>
  <si>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</si>
  <si>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</si>
  <si>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</si>
  <si>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</si>
  <si>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</si>
  <si>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</si>
  <si>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Tender Inviting Authority: &lt;Director IISER Mohali&gt;</t>
  </si>
  <si>
    <t>INR Zero Only</t>
  </si>
  <si>
    <t>GST(%)</t>
  </si>
  <si>
    <t>Sr.
No.</t>
  </si>
  <si>
    <t xml:space="preserve">TOTAL AMOUNT Inclusive of GST </t>
  </si>
  <si>
    <t xml:space="preserve">Item Description                                           </t>
  </si>
  <si>
    <r>
      <rPr>
        <b/>
        <sz val="11"/>
        <color indexed="10"/>
        <rFont val="Arial"/>
        <family val="2"/>
      </rPr>
      <t xml:space="preserve">BASIC RATE </t>
    </r>
    <r>
      <rPr>
        <b/>
        <sz val="11"/>
        <color indexed="8"/>
        <rFont val="Arial"/>
        <family val="2"/>
      </rPr>
      <t>INCLUSIVE OF GST</t>
    </r>
    <r>
      <rPr>
        <b/>
        <sz val="11"/>
        <color indexed="10"/>
        <rFont val="Arial"/>
        <family val="2"/>
      </rPr>
      <t xml:space="preserve"> In Figures To be entered by the Bidder 
Rs.      P</t>
    </r>
    <r>
      <rPr>
        <b/>
        <sz val="11"/>
        <rFont val="Arial"/>
        <family val="2"/>
      </rPr>
      <t xml:space="preserve">
 </t>
    </r>
  </si>
  <si>
    <t>Contract No:  &lt;IISER/22-23/EE-EO/RFQ-19&gt;</t>
  </si>
  <si>
    <t>Name of Work: &lt;Repair work in hostels at IISER Mohali &gt;</t>
  </si>
  <si>
    <t>Providing and laying in position cement concrete of specified grade excluding the cost of centering and shuttering - All work up to plinth level :</t>
  </si>
  <si>
    <t>1:5:10 (1 cement : 5 fine sand derived from natural sources : 10 graded stone aggregate 40 mm nominal size derived from natural sources)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</si>
  <si>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</si>
  <si>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</si>
  <si>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</si>
  <si>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</si>
  <si>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</si>
  <si>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In 75x75 mm deep chase</t>
  </si>
  <si>
    <t>cum</t>
  </si>
  <si>
    <t>sqm</t>
  </si>
  <si>
    <t>mtr</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</si>
  <si>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</si>
  <si>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gola 75x75 mm in cement concrete 1:2:4 (1 cement : 2 coarse sand : 4 stone aggregate 10 mm and down gauge), including finishing with cement mortar 1:3 (1 cement : 3 fine sand) as per standard design :</t>
  </si>
  <si>
    <t>item1</t>
  </si>
  <si>
    <t>item2</t>
  </si>
  <si>
    <t>item3</t>
  </si>
  <si>
    <t>item4</t>
  </si>
  <si>
    <t>item6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</si>
</sst>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24"/>
      <name val="Arial"/>
      <family val="2"/>
    </font>
    <font>
      <sz val="12"/>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2" fontId="7" fillId="0" borderId="11" xfId="55" applyNumberFormat="1" applyFont="1" applyFill="1" applyBorder="1" applyAlignment="1" applyProtection="1">
      <alignment horizontal="center" vertical="center" readingOrder="1"/>
      <protection locked="0"/>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24" fillId="36" borderId="11" xfId="55" applyNumberFormat="1" applyFont="1" applyFill="1" applyBorder="1" applyAlignment="1">
      <alignment horizontal="center" vertical="top" wrapText="1"/>
      <protection/>
    </xf>
    <xf numFmtId="2" fontId="4" fillId="0" borderId="11" xfId="59" applyNumberFormat="1" applyFont="1" applyFill="1" applyBorder="1" applyAlignment="1">
      <alignment horizontal="center" vertical="center"/>
      <protection/>
    </xf>
    <xf numFmtId="2" fontId="4" fillId="0" borderId="11" xfId="55" applyNumberFormat="1" applyFont="1" applyFill="1" applyBorder="1" applyAlignment="1">
      <alignment horizontal="center" vertical="center"/>
      <protection/>
    </xf>
    <xf numFmtId="2" fontId="7" fillId="0" borderId="11" xfId="55" applyNumberFormat="1" applyFont="1" applyFill="1" applyBorder="1" applyAlignment="1" applyProtection="1">
      <alignment horizontal="center" vertical="center"/>
      <protection locked="0"/>
    </xf>
    <xf numFmtId="0" fontId="7" fillId="34" borderId="11"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25" fillId="0" borderId="11" xfId="0" applyFont="1" applyBorder="1" applyAlignment="1">
      <alignment horizontal="left" vertical="center" wrapText="1"/>
    </xf>
    <xf numFmtId="0" fontId="25" fillId="0" borderId="11" xfId="0" applyFont="1" applyBorder="1" applyAlignment="1">
      <alignment horizontal="left" vertical="center"/>
    </xf>
    <xf numFmtId="0" fontId="25" fillId="0" borderId="11" xfId="59" applyNumberFormat="1" applyFont="1" applyFill="1" applyBorder="1" applyAlignment="1">
      <alignment horizontal="center" vertical="center" wrapText="1"/>
      <protection/>
    </xf>
    <xf numFmtId="0" fontId="26" fillId="0" borderId="11" xfId="59" applyNumberFormat="1" applyFont="1" applyFill="1" applyBorder="1" applyAlignment="1">
      <alignment horizontal="center" vertical="center" readingOrder="1"/>
      <protection/>
    </xf>
    <xf numFmtId="0" fontId="25" fillId="0" borderId="11" xfId="0" applyFont="1" applyBorder="1" applyAlignment="1">
      <alignment horizontal="center" vertical="center"/>
    </xf>
    <xf numFmtId="1" fontId="15" fillId="0" borderId="11" xfId="59" applyNumberFormat="1" applyFont="1" applyFill="1" applyBorder="1" applyAlignment="1">
      <alignment horizontal="center" vertical="center" readingOrder="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view="pageBreakPreview" zoomScale="55" zoomScaleNormal="55" zoomScaleSheetLayoutView="55" workbookViewId="0" topLeftCell="A1">
      <selection activeCell="BB28" sqref="BB28"/>
    </sheetView>
  </sheetViews>
  <sheetFormatPr defaultColWidth="9.140625" defaultRowHeight="15"/>
  <cols>
    <col min="1" max="1" width="14.28125" style="1" customWidth="1"/>
    <col min="2" max="2" width="64.8515625" style="59" customWidth="1"/>
    <col min="3" max="3" width="13.57421875" style="1" customWidth="1"/>
    <col min="4" max="4" width="12.421875" style="1" customWidth="1"/>
    <col min="5" max="5" width="13.421875" style="1" customWidth="1"/>
    <col min="6" max="6" width="15.140625" style="1" hidden="1" customWidth="1"/>
    <col min="7" max="7" width="9.140625" style="1" hidden="1" customWidth="1"/>
    <col min="8" max="8" width="24.00390625" style="1" hidden="1" customWidth="1"/>
    <col min="9" max="9" width="16.7109375" style="1" hidden="1" customWidth="1"/>
    <col min="10" max="11" width="9.140625" style="1" hidden="1" customWidth="1"/>
    <col min="12" max="12" width="9.140625" style="1" customWidth="1"/>
    <col min="13" max="13" width="25.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50</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49</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106.5" customHeight="1">
      <c r="A8" s="11" t="s">
        <v>41</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7</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6" customFormat="1" ht="18.75" customHeight="1">
      <c r="A10" s="22" t="s">
        <v>8</v>
      </c>
      <c r="B10" s="47"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47" t="s">
        <v>45</v>
      </c>
      <c r="B11" s="49" t="s">
        <v>47</v>
      </c>
      <c r="C11" s="49" t="s">
        <v>14</v>
      </c>
      <c r="D11" s="49" t="s">
        <v>15</v>
      </c>
      <c r="E11" s="49" t="s">
        <v>16</v>
      </c>
      <c r="F11" s="49" t="s">
        <v>17</v>
      </c>
      <c r="G11" s="49"/>
      <c r="H11" s="54"/>
      <c r="I11" s="49" t="s">
        <v>18</v>
      </c>
      <c r="J11" s="49" t="s">
        <v>19</v>
      </c>
      <c r="K11" s="49" t="s">
        <v>20</v>
      </c>
      <c r="L11" s="49" t="s">
        <v>21</v>
      </c>
      <c r="M11" s="50" t="s">
        <v>48</v>
      </c>
      <c r="N11" s="49" t="s">
        <v>22</v>
      </c>
      <c r="O11" s="49" t="s">
        <v>44</v>
      </c>
      <c r="P11" s="49" t="s">
        <v>23</v>
      </c>
      <c r="Q11" s="49" t="s">
        <v>24</v>
      </c>
      <c r="R11" s="49" t="s">
        <v>25</v>
      </c>
      <c r="S11" s="49" t="s">
        <v>26</v>
      </c>
      <c r="T11" s="49" t="s">
        <v>27</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51" t="s">
        <v>28</v>
      </c>
      <c r="BB11" s="51" t="s">
        <v>46</v>
      </c>
      <c r="BC11" s="52" t="s">
        <v>29</v>
      </c>
      <c r="IE11" s="17"/>
      <c r="IF11" s="17"/>
      <c r="IG11" s="17"/>
      <c r="IH11" s="17"/>
      <c r="II11" s="17"/>
    </row>
    <row r="12" spans="1:243" s="16" customFormat="1" ht="38.25" customHeight="1">
      <c r="A12" s="47">
        <v>1</v>
      </c>
      <c r="B12" s="47">
        <v>2</v>
      </c>
      <c r="C12" s="47">
        <v>3</v>
      </c>
      <c r="D12" s="47">
        <v>4</v>
      </c>
      <c r="E12" s="47">
        <v>5</v>
      </c>
      <c r="F12" s="47">
        <v>6</v>
      </c>
      <c r="G12" s="47">
        <v>7</v>
      </c>
      <c r="H12" s="22">
        <v>8</v>
      </c>
      <c r="I12" s="47">
        <v>9</v>
      </c>
      <c r="J12" s="47">
        <v>10</v>
      </c>
      <c r="K12" s="47">
        <v>11</v>
      </c>
      <c r="L12" s="47">
        <v>12</v>
      </c>
      <c r="M12" s="48">
        <v>6</v>
      </c>
      <c r="N12" s="48">
        <v>8</v>
      </c>
      <c r="O12" s="48">
        <v>9</v>
      </c>
      <c r="P12" s="48">
        <v>10</v>
      </c>
      <c r="Q12" s="48">
        <v>11</v>
      </c>
      <c r="R12" s="48">
        <v>12</v>
      </c>
      <c r="S12" s="48">
        <v>13</v>
      </c>
      <c r="T12" s="48">
        <v>14</v>
      </c>
      <c r="U12" s="48">
        <v>21</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15</v>
      </c>
      <c r="BB12" s="48">
        <v>7</v>
      </c>
      <c r="BC12" s="48">
        <v>8</v>
      </c>
      <c r="IE12" s="17"/>
      <c r="IF12" s="17"/>
      <c r="IG12" s="17"/>
      <c r="IH12" s="17"/>
      <c r="II12" s="17"/>
    </row>
    <row r="13" spans="1:243" s="16" customFormat="1" ht="69.75" customHeight="1">
      <c r="A13" s="47">
        <v>1</v>
      </c>
      <c r="B13" s="60" t="s">
        <v>51</v>
      </c>
      <c r="C13" s="63"/>
      <c r="D13" s="63"/>
      <c r="E13" s="63"/>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IE13" s="17"/>
      <c r="IF13" s="17"/>
      <c r="IG13" s="17"/>
      <c r="IH13" s="17"/>
      <c r="II13" s="17"/>
    </row>
    <row r="14" spans="1:243" s="16" customFormat="1" ht="68.25" customHeight="1">
      <c r="A14" s="47">
        <v>1.1</v>
      </c>
      <c r="B14" s="60" t="s">
        <v>52</v>
      </c>
      <c r="C14" s="62" t="s">
        <v>64</v>
      </c>
      <c r="D14" s="64">
        <v>0.5</v>
      </c>
      <c r="E14" s="64" t="s">
        <v>59</v>
      </c>
      <c r="F14" s="47"/>
      <c r="G14" s="47"/>
      <c r="H14" s="47"/>
      <c r="I14" s="55" t="s">
        <v>31</v>
      </c>
      <c r="J14" s="56">
        <f>IF(I14="Less(-)",-1,1)</f>
        <v>1</v>
      </c>
      <c r="K14" s="57" t="s">
        <v>32</v>
      </c>
      <c r="L14" s="57" t="s">
        <v>4</v>
      </c>
      <c r="M14" s="41"/>
      <c r="N14" s="36"/>
      <c r="O14" s="41"/>
      <c r="P14" s="38"/>
      <c r="Q14" s="36"/>
      <c r="R14" s="36"/>
      <c r="S14" s="38"/>
      <c r="T14" s="38"/>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7">
        <f>D14*M14</f>
        <v>0</v>
      </c>
      <c r="BB14" s="37">
        <f>BA14+(BA14*O14/100)</f>
        <v>0</v>
      </c>
      <c r="BC14" s="53" t="str">
        <f>SpellNumber(L14,BB14)</f>
        <v>INR Zero Only</v>
      </c>
      <c r="IE14" s="17"/>
      <c r="IF14" s="17"/>
      <c r="IG14" s="17"/>
      <c r="IH14" s="17"/>
      <c r="II14" s="17"/>
    </row>
    <row r="15" spans="1:243" s="16" customFormat="1" ht="172.5" customHeight="1">
      <c r="A15" s="47">
        <v>2</v>
      </c>
      <c r="B15" s="60" t="s">
        <v>53</v>
      </c>
      <c r="C15" s="62" t="s">
        <v>65</v>
      </c>
      <c r="D15" s="64">
        <v>15</v>
      </c>
      <c r="E15" s="64" t="s">
        <v>60</v>
      </c>
      <c r="F15" s="47"/>
      <c r="G15" s="47"/>
      <c r="H15" s="47"/>
      <c r="I15" s="55" t="s">
        <v>31</v>
      </c>
      <c r="J15" s="56">
        <f>IF(I15="Less(-)",-1,1)</f>
        <v>1</v>
      </c>
      <c r="K15" s="57" t="s">
        <v>32</v>
      </c>
      <c r="L15" s="57" t="s">
        <v>4</v>
      </c>
      <c r="M15" s="41"/>
      <c r="N15" s="36"/>
      <c r="O15" s="41"/>
      <c r="P15" s="38"/>
      <c r="Q15" s="36"/>
      <c r="R15" s="36"/>
      <c r="S15" s="38"/>
      <c r="T15" s="38"/>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7">
        <f>D15*M15</f>
        <v>0</v>
      </c>
      <c r="BB15" s="37">
        <f>BA15+(BA15*O15/100)</f>
        <v>0</v>
      </c>
      <c r="BC15" s="53" t="str">
        <f>SpellNumber(L15,BB15)</f>
        <v>INR Zero Only</v>
      </c>
      <c r="IE15" s="17"/>
      <c r="IF15" s="17"/>
      <c r="IG15" s="17"/>
      <c r="IH15" s="17"/>
      <c r="II15" s="17"/>
    </row>
    <row r="16" spans="1:243" s="16" customFormat="1" ht="117" customHeight="1">
      <c r="A16" s="47">
        <v>3</v>
      </c>
      <c r="B16" s="60" t="s">
        <v>54</v>
      </c>
      <c r="C16" s="63"/>
      <c r="D16" s="63"/>
      <c r="E16" s="63"/>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IE16" s="17"/>
      <c r="IF16" s="17"/>
      <c r="IG16" s="17"/>
      <c r="IH16" s="17"/>
      <c r="II16" s="17"/>
    </row>
    <row r="17" spans="1:243" s="16" customFormat="1" ht="38.25" customHeight="1">
      <c r="A17" s="47">
        <v>3.1</v>
      </c>
      <c r="B17" s="61" t="s">
        <v>55</v>
      </c>
      <c r="C17" s="62" t="s">
        <v>66</v>
      </c>
      <c r="D17" s="64">
        <v>10</v>
      </c>
      <c r="E17" s="64" t="s">
        <v>60</v>
      </c>
      <c r="F17" s="47"/>
      <c r="G17" s="47"/>
      <c r="H17" s="47"/>
      <c r="I17" s="55" t="s">
        <v>31</v>
      </c>
      <c r="J17" s="56">
        <f>IF(I17="Less(-)",-1,1)</f>
        <v>1</v>
      </c>
      <c r="K17" s="57" t="s">
        <v>32</v>
      </c>
      <c r="L17" s="57" t="s">
        <v>4</v>
      </c>
      <c r="M17" s="41"/>
      <c r="N17" s="36"/>
      <c r="O17" s="41"/>
      <c r="P17" s="38"/>
      <c r="Q17" s="36"/>
      <c r="R17" s="36"/>
      <c r="S17" s="38"/>
      <c r="T17" s="38"/>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7">
        <f>D17*M17</f>
        <v>0</v>
      </c>
      <c r="BB17" s="37">
        <f>BA17+(BA17*O17/100)</f>
        <v>0</v>
      </c>
      <c r="BC17" s="53" t="str">
        <f>SpellNumber(L17,BB17)</f>
        <v>INR Zero Only</v>
      </c>
      <c r="IE17" s="17"/>
      <c r="IF17" s="17"/>
      <c r="IG17" s="17"/>
      <c r="IH17" s="17"/>
      <c r="II17" s="17"/>
    </row>
    <row r="18" spans="1:243" s="16" customFormat="1" ht="168.75" customHeight="1">
      <c r="A18" s="47">
        <v>4</v>
      </c>
      <c r="B18" s="60" t="s">
        <v>62</v>
      </c>
      <c r="C18" s="62" t="s">
        <v>67</v>
      </c>
      <c r="D18" s="64">
        <v>10</v>
      </c>
      <c r="E18" s="64" t="s">
        <v>60</v>
      </c>
      <c r="F18" s="47"/>
      <c r="G18" s="47"/>
      <c r="H18" s="47"/>
      <c r="I18" s="55" t="s">
        <v>31</v>
      </c>
      <c r="J18" s="56">
        <f>IF(I18="Less(-)",-1,1)</f>
        <v>1</v>
      </c>
      <c r="K18" s="57" t="s">
        <v>32</v>
      </c>
      <c r="L18" s="57" t="s">
        <v>4</v>
      </c>
      <c r="M18" s="41"/>
      <c r="N18" s="36"/>
      <c r="O18" s="41"/>
      <c r="P18" s="38"/>
      <c r="Q18" s="36"/>
      <c r="R18" s="36"/>
      <c r="S18" s="38"/>
      <c r="T18" s="38"/>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7">
        <f>D18*M18</f>
        <v>0</v>
      </c>
      <c r="BB18" s="37">
        <f>BA18+(BA18*O18/100)</f>
        <v>0</v>
      </c>
      <c r="BC18" s="53" t="str">
        <f>SpellNumber(L18,BB18)</f>
        <v>INR Zero Only</v>
      </c>
      <c r="IE18" s="17"/>
      <c r="IF18" s="17"/>
      <c r="IG18" s="17"/>
      <c r="IH18" s="17"/>
      <c r="II18" s="17"/>
    </row>
    <row r="19" spans="1:243" s="16" customFormat="1" ht="144.75" customHeight="1">
      <c r="A19" s="47">
        <v>5</v>
      </c>
      <c r="B19" s="60" t="s">
        <v>56</v>
      </c>
      <c r="C19" s="63"/>
      <c r="D19" s="63"/>
      <c r="E19" s="63"/>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IE19" s="17"/>
      <c r="IF19" s="17"/>
      <c r="IG19" s="17"/>
      <c r="IH19" s="17"/>
      <c r="II19" s="17"/>
    </row>
    <row r="20" spans="1:243" s="16" customFormat="1" ht="38.25" customHeight="1">
      <c r="A20" s="47">
        <v>5.1</v>
      </c>
      <c r="B20" s="61" t="s">
        <v>57</v>
      </c>
      <c r="C20" s="62" t="s">
        <v>35</v>
      </c>
      <c r="D20" s="64">
        <v>40</v>
      </c>
      <c r="E20" s="64" t="s">
        <v>60</v>
      </c>
      <c r="F20" s="47"/>
      <c r="G20" s="47"/>
      <c r="H20" s="47"/>
      <c r="I20" s="55" t="s">
        <v>31</v>
      </c>
      <c r="J20" s="56">
        <f>IF(I20="Less(-)",-1,1)</f>
        <v>1</v>
      </c>
      <c r="K20" s="57" t="s">
        <v>32</v>
      </c>
      <c r="L20" s="57" t="s">
        <v>4</v>
      </c>
      <c r="M20" s="41"/>
      <c r="N20" s="36"/>
      <c r="O20" s="41"/>
      <c r="P20" s="38"/>
      <c r="Q20" s="36"/>
      <c r="R20" s="36"/>
      <c r="S20" s="38"/>
      <c r="T20" s="38"/>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7">
        <f>D20*M20</f>
        <v>0</v>
      </c>
      <c r="BB20" s="37">
        <f>BA20+(BA20*O20/100)</f>
        <v>0</v>
      </c>
      <c r="BC20" s="53" t="str">
        <f>SpellNumber(L20,BB20)</f>
        <v>INR Zero Only</v>
      </c>
      <c r="IE20" s="17"/>
      <c r="IF20" s="17"/>
      <c r="IG20" s="17"/>
      <c r="IH20" s="17"/>
      <c r="II20" s="17"/>
    </row>
    <row r="21" spans="1:243" s="16" customFormat="1" ht="93" customHeight="1">
      <c r="A21" s="47">
        <v>6</v>
      </c>
      <c r="B21" s="60" t="s">
        <v>63</v>
      </c>
      <c r="C21" s="63"/>
      <c r="D21" s="63"/>
      <c r="E21" s="63"/>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IE21" s="17"/>
      <c r="IF21" s="17"/>
      <c r="IG21" s="17"/>
      <c r="IH21" s="17"/>
      <c r="II21" s="17"/>
    </row>
    <row r="22" spans="1:243" s="16" customFormat="1" ht="38.25" customHeight="1">
      <c r="A22" s="47">
        <v>6.1</v>
      </c>
      <c r="B22" s="61" t="s">
        <v>58</v>
      </c>
      <c r="C22" s="62" t="s">
        <v>68</v>
      </c>
      <c r="D22" s="64">
        <v>5</v>
      </c>
      <c r="E22" s="64" t="s">
        <v>61</v>
      </c>
      <c r="F22" s="47"/>
      <c r="G22" s="47"/>
      <c r="H22" s="47"/>
      <c r="I22" s="55" t="s">
        <v>31</v>
      </c>
      <c r="J22" s="56">
        <f>IF(I22="Less(-)",-1,1)</f>
        <v>1</v>
      </c>
      <c r="K22" s="57" t="s">
        <v>32</v>
      </c>
      <c r="L22" s="57" t="s">
        <v>4</v>
      </c>
      <c r="M22" s="41"/>
      <c r="N22" s="36"/>
      <c r="O22" s="41"/>
      <c r="P22" s="38"/>
      <c r="Q22" s="36"/>
      <c r="R22" s="36"/>
      <c r="S22" s="38"/>
      <c r="T22" s="38"/>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7">
        <f>D22*M22</f>
        <v>0</v>
      </c>
      <c r="BB22" s="37">
        <f>BA22+(BA22*O22/100)</f>
        <v>0</v>
      </c>
      <c r="BC22" s="53" t="str">
        <f>SpellNumber(L22,BB22)</f>
        <v>INR Zero Only</v>
      </c>
      <c r="IE22" s="17"/>
      <c r="IF22" s="17"/>
      <c r="IG22" s="17"/>
      <c r="IH22" s="17"/>
      <c r="II22" s="17"/>
    </row>
    <row r="23" spans="1:243" s="18" customFormat="1" ht="58.5" customHeight="1">
      <c r="A23" s="72" t="s">
        <v>34</v>
      </c>
      <c r="B23" s="73"/>
      <c r="C23" s="42"/>
      <c r="D23" s="42"/>
      <c r="E23" s="42"/>
      <c r="F23" s="40"/>
      <c r="G23" s="42"/>
      <c r="H23" s="43"/>
      <c r="I23" s="43"/>
      <c r="J23" s="43"/>
      <c r="K23" s="43"/>
      <c r="L23" s="42"/>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t="e">
        <f>SUM(#REF!)</f>
        <v>#REF!</v>
      </c>
      <c r="BB23" s="65">
        <f>SUM(BB14:BB22)</f>
        <v>0</v>
      </c>
      <c r="BC23" s="53" t="str">
        <f>SpellNumber($E$2,BB23)</f>
        <v>INR Zero Only</v>
      </c>
      <c r="IA23" s="18" t="s">
        <v>34</v>
      </c>
      <c r="IE23" s="19"/>
      <c r="IF23" s="19" t="s">
        <v>33</v>
      </c>
      <c r="IG23" s="19" t="s">
        <v>35</v>
      </c>
      <c r="IH23" s="19">
        <v>10</v>
      </c>
      <c r="II23" s="19" t="s">
        <v>30</v>
      </c>
    </row>
    <row r="24" spans="1:243" s="20" customFormat="1" ht="54.75" customHeight="1" hidden="1">
      <c r="A24" s="46" t="s">
        <v>36</v>
      </c>
      <c r="B24" s="58"/>
      <c r="C24" s="25"/>
      <c r="D24" s="26"/>
      <c r="E24" s="27" t="s">
        <v>37</v>
      </c>
      <c r="F24" s="28"/>
      <c r="G24" s="29"/>
      <c r="H24" s="30"/>
      <c r="I24" s="30"/>
      <c r="J24" s="30"/>
      <c r="K24" s="31"/>
      <c r="L24" s="32"/>
      <c r="M24" s="33" t="s">
        <v>38</v>
      </c>
      <c r="N24" s="30"/>
      <c r="O24" s="24"/>
      <c r="P24" s="24"/>
      <c r="Q24" s="24"/>
      <c r="R24" s="24"/>
      <c r="S24" s="24"/>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4">
        <f>IF(ISBLANK(F24),0,IF(E24="Excess (+)",ROUND(BA23+(BA23*F24),2),IF(E24="Less (-)",ROUND(BA23+(BA23*F24*(-1)),2),0)))</f>
        <v>0</v>
      </c>
      <c r="BB24" s="35">
        <f>ROUND(BA24,0)</f>
        <v>0</v>
      </c>
      <c r="BC24" s="23" t="str">
        <f>SpellNumber(L24,BB24)</f>
        <v> Zero Only</v>
      </c>
      <c r="IA24" s="20" t="s">
        <v>36</v>
      </c>
      <c r="IE24" s="21" t="s">
        <v>37</v>
      </c>
      <c r="IF24" s="21"/>
      <c r="IG24" s="21"/>
      <c r="IH24" s="21"/>
      <c r="II24" s="21"/>
    </row>
    <row r="25" spans="1:243" s="20" customFormat="1" ht="43.5" customHeight="1">
      <c r="A25" s="72" t="s">
        <v>39</v>
      </c>
      <c r="B25" s="73"/>
      <c r="C25" s="67" t="str">
        <f>SpellNumber($E$2,BB23)</f>
        <v>INR Zero Only</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IA25" s="20" t="s">
        <v>39</v>
      </c>
      <c r="IC25" s="20" t="s">
        <v>43</v>
      </c>
      <c r="IE25" s="21"/>
      <c r="IF25" s="21"/>
      <c r="IG25" s="21"/>
      <c r="IH25" s="21"/>
      <c r="II25" s="21"/>
    </row>
  </sheetData>
  <sheetProtection password="E491" sheet="1"/>
  <mergeCells count="10">
    <mergeCell ref="A9:BC9"/>
    <mergeCell ref="C25:BC25"/>
    <mergeCell ref="A1:L1"/>
    <mergeCell ref="A4:BC4"/>
    <mergeCell ref="A5:BC5"/>
    <mergeCell ref="A6:BC6"/>
    <mergeCell ref="A7:BC7"/>
    <mergeCell ref="B8:BC8"/>
    <mergeCell ref="A23:B23"/>
    <mergeCell ref="A25:B25"/>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allowBlank="1" showInputMessage="1" showErrorMessage="1" promptTitle="Itemcode/Make" prompt="Please enter text" sqref="F23 C22 C17:C18 C20 C14:C15">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15 O14:O15 M17:M18 O17:O18 M20 O20 M22 O22">
      <formula1>0</formula1>
      <formula2>999999999999999</formula2>
    </dataValidation>
    <dataValidation allowBlank="1" showInputMessage="1" showErrorMessage="1" promptTitle="Addition / Deduction" prompt="Please Choose the correct One" sqref="J14:J15 J17:J18 J20 J22">
      <formula1>0</formula1>
      <formula2>0</formula2>
    </dataValidation>
    <dataValidation type="list" showErrorMessage="1" sqref="I14:I15 I17:I18 I20 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5 N17:N18 N20 N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18 R20 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18 Q20 Q22">
      <formula1>0</formula1>
      <formula2>999999999999999</formula2>
    </dataValidation>
    <dataValidation type="list" allowBlank="1" showErrorMessage="1" sqref="K14:K15 K17:K18 K20 K22">
      <formula1>"Partial Conversion,Full Conversion"</formula1>
      <formula2>0</formula2>
    </dataValidation>
    <dataValidation type="list" allowBlank="1" showInputMessage="1" showErrorMessage="1" sqref="L14:L15 L17:L18 L20 L22:L25">
      <formula1>"INR"</formula1>
    </dataValidation>
  </dataValidations>
  <printOptions/>
  <pageMargins left="0.35" right="0.24027777777777778" top="0.75" bottom="0.44027777777777777" header="0.5118055555555555" footer="0.5118055555555555"/>
  <pageSetup horizontalDpi="300" verticalDpi="300" orientation="portrait" paperSize="9" scale="3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40</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2023-01-02T08:50:47Z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UGUh2VbiZe8qerrIBEje6MyzBDE=</vt:lpwstr>
  </property>
</Properties>
</file>