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<sst xmlns="http://schemas.openxmlformats.org/spreadsheetml/2006/main" count="123" uniqueCount="61">
  <si>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</si>
  <si>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</si>
  <si>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</si>
  <si>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</si>
  <si>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</si>
  <si>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</si>
  <si>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</si>
  <si>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</si>
  <si>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</si>
  <si>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</si>
  <si>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</si>
  <si>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</si>
  <si>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</si>
  <si>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</si>
  <si>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</si>
  <si>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</si>
  <si>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</si>
  <si>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</si>
  <si>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</si>
  <si>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</si>
  <si>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</si>
  <si>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</si>
  <si>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</si>
  <si>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TOTAL AMOUNT 
In Words</t>
  </si>
  <si>
    <t>item1</t>
  </si>
  <si>
    <t>Nos</t>
  </si>
  <si>
    <t>Excess(+)</t>
  </si>
  <si>
    <t>Construction of chamber for 100mm sluice plates</t>
  </si>
  <si>
    <t>item2</t>
  </si>
  <si>
    <t>item3</t>
  </si>
  <si>
    <t>item4</t>
  </si>
  <si>
    <t>item5</t>
  </si>
  <si>
    <t>Total in Figures</t>
  </si>
  <si>
    <t>Select</t>
  </si>
  <si>
    <t>%</t>
  </si>
  <si>
    <t>Item Wise</t>
  </si>
  <si>
    <t>Full Conversion</t>
  </si>
  <si>
    <t xml:space="preserve">Tender Inviting Authority: </t>
  </si>
  <si>
    <t>Quoted Rate in Words</t>
  </si>
  <si>
    <t>Quoted Rate in Figures</t>
  </si>
  <si>
    <t>Name of the Bidder/ Bidding Firm / Company :</t>
  </si>
  <si>
    <r>
      <t xml:space="preserve">TOTAL AMOUNT  Without Taxes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</si>
  <si>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</si>
  <si>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</si>
  <si>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</si>
  <si>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</si>
  <si>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Freight Charges ( Unloading &amp; Stacking) in
</t>
    </r>
    <r>
      <rPr>
        <b/>
        <sz val="11"/>
        <color indexed="10"/>
        <rFont val="Arial"/>
        <family val="2"/>
      </rPr>
      <t>Rs.      P</t>
    </r>
  </si>
  <si>
    <r>
      <t xml:space="preserve">Estimated Rate in
</t>
    </r>
    <r>
      <rPr>
        <b/>
        <sz val="11"/>
        <color indexed="10"/>
        <rFont val="Arial"/>
        <family val="2"/>
      </rPr>
      <t>Rs.      P</t>
    </r>
  </si>
  <si>
    <r>
      <t xml:space="preserve">Excise Duty in
</t>
    </r>
    <r>
      <rPr>
        <b/>
        <sz val="11"/>
        <color indexed="10"/>
        <rFont val="Arial"/>
        <family val="2"/>
      </rPr>
      <t>Rs.      P</t>
    </r>
  </si>
  <si>
    <r>
      <t xml:space="preserve">GST
in
</t>
    </r>
    <r>
      <rPr>
        <b/>
        <sz val="11"/>
        <color indexed="10"/>
        <rFont val="Arial"/>
        <family val="2"/>
      </rPr>
      <t>Rs.      P</t>
    </r>
  </si>
  <si>
    <r>
      <t xml:space="preserve">TOTAL AMOUNT  With Inclusice of GST
Rs.      P
</t>
    </r>
    <r>
      <rPr>
        <b/>
        <sz val="11"/>
        <color indexed="10"/>
        <rFont val="Arial"/>
        <family val="2"/>
      </rPr>
      <t>Rs.      P</t>
    </r>
  </si>
  <si>
    <r>
      <t xml:space="preserve">BASIC RATE with </t>
    </r>
    <r>
      <rPr>
        <b/>
        <sz val="11"/>
        <color indexed="10"/>
        <rFont val="Arial"/>
        <family val="2"/>
      </rPr>
      <t>Inclusive of GST</t>
    </r>
    <r>
      <rPr>
        <b/>
        <sz val="11"/>
        <rFont val="Arial"/>
        <family val="2"/>
      </rPr>
      <t xml:space="preserve"> In </t>
    </r>
    <r>
      <rPr>
        <b/>
        <sz val="11"/>
        <color indexed="10"/>
        <rFont val="Arial"/>
        <family val="2"/>
      </rPr>
      <t>Figures</t>
    </r>
    <r>
      <rPr>
        <b/>
        <sz val="11"/>
        <rFont val="Arial"/>
        <family val="2"/>
      </rPr>
      <t xml:space="preserve"> To be entered by the </t>
    </r>
    <r>
      <rPr>
        <b/>
        <sz val="11"/>
        <color indexed="10"/>
        <rFont val="Arial"/>
        <family val="2"/>
      </rPr>
      <t>Bidder in</t>
    </r>
    <r>
      <rPr>
        <b/>
        <sz val="11"/>
        <rFont val="Arial"/>
        <family val="2"/>
      </rPr>
      <t xml:space="preserve"> 
</t>
    </r>
    <r>
      <rPr>
        <b/>
        <sz val="11"/>
        <color indexed="10"/>
        <rFont val="Arial"/>
        <family val="2"/>
      </rPr>
      <t>Rs.      P</t>
    </r>
    <r>
      <rPr>
        <b/>
        <sz val="11"/>
        <rFont val="Arial"/>
        <family val="2"/>
      </rPr>
      <t xml:space="preserve">
 </t>
    </r>
  </si>
  <si>
    <t>Providing 10 metre length of C class 100mm NB MS pipe, with angle for mounting 2 LED flood lights at the top, completely painted with primer and enamel paint. Make: Jindal/Tata Steel.</t>
  </si>
  <si>
    <t>Erection of metallic pole of following length in cement concrete 1:3:6 (1 cement : 3 coarse sand : 6 graded stone aggregate 40 mm nominal size) foundation including excavation and refilling etc. as required.</t>
  </si>
  <si>
    <t>Above 8.0 metre and upto 10.0 metre</t>
  </si>
  <si>
    <t>Laying of one number PVC insulated and PVC sheathed / XLPE power cable of 1.1 KV grade of following size direct in ground including excavation and refilling the trench etc as required, but excluding sand cushioning and protective covering.</t>
  </si>
  <si>
    <t>Upto 34 sq. mm</t>
  </si>
  <si>
    <t>Installation of flood light on top of 8-10 mtr high light pole including petty materials like nut bolts, cable tie, tape etc, including testing commissioning</t>
  </si>
  <si>
    <t>Mtrs</t>
  </si>
  <si>
    <t>Contract No:  &lt;IISER/EE-EO/22-23/MISC-08&gt;</t>
  </si>
  <si>
    <t>Name of Work: &lt;P/f of light poles alongwith laying of cable at IISER Mohali&gt;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</si>
</sst>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0.0%"/>
    <numFmt numFmtId="179" formatCode="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sz val="12"/>
      <color indexed="8"/>
      <name val="Times New Roman"/>
      <family val="1"/>
    </font>
    <font>
      <b/>
      <u val="single"/>
      <sz val="16"/>
      <color indexed="10"/>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rgb="FF000000"/>
      <name val="Courier New"/>
      <family val="3"/>
    </font>
    <font>
      <b/>
      <u val="single"/>
      <sz val="16"/>
      <color rgb="FFFF0000"/>
      <name val="Arial"/>
      <family val="2"/>
    </font>
    <font>
      <sz val="12"/>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1">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64"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7" fillId="33" borderId="10" xfId="59" applyNumberFormat="1" applyFont="1" applyFill="1" applyBorder="1" applyAlignment="1" applyProtection="1">
      <alignment vertical="center" wrapText="1"/>
      <protection locked="0"/>
    </xf>
    <xf numFmtId="0" fontId="64"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5"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68" fillId="34" borderId="10" xfId="59" applyNumberFormat="1" applyFont="1" applyFill="1" applyBorder="1" applyAlignment="1">
      <alignment horizontal="center" vertical="top" wrapText="1"/>
      <protection/>
    </xf>
    <xf numFmtId="0" fontId="68"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69" fillId="33" borderId="10" xfId="64" applyNumberFormat="1" applyFont="1" applyFill="1" applyBorder="1" applyAlignment="1">
      <alignment horizontal="center" vertical="center"/>
    </xf>
    <xf numFmtId="0" fontId="70" fillId="0" borderId="16" xfId="59" applyNumberFormat="1" applyFont="1" applyFill="1" applyBorder="1" applyAlignment="1">
      <alignment horizontal="right" vertical="top"/>
      <protection/>
    </xf>
    <xf numFmtId="0" fontId="3" fillId="0" borderId="11" xfId="57" applyNumberFormat="1" applyFont="1" applyFill="1" applyBorder="1" applyAlignment="1">
      <alignment horizontal="center" vertical="top" wrapText="1"/>
      <protection/>
    </xf>
    <xf numFmtId="0" fontId="3" fillId="0" borderId="11" xfId="59" applyNumberFormat="1" applyFont="1" applyFill="1" applyBorder="1" applyAlignment="1">
      <alignment horizontal="center" vertical="center" readingOrder="1"/>
      <protection/>
    </xf>
    <xf numFmtId="0" fontId="3" fillId="0" borderId="11" xfId="57" applyNumberFormat="1" applyFont="1" applyFill="1" applyBorder="1" applyAlignment="1">
      <alignment horizontal="center" vertical="center" readingOrder="1"/>
      <protection/>
    </xf>
    <xf numFmtId="0" fontId="2" fillId="0" borderId="11" xfId="57" applyNumberFormat="1" applyFont="1" applyFill="1" applyBorder="1" applyAlignment="1" applyProtection="1">
      <alignment horizontal="center" vertical="center" readingOrder="1"/>
      <protection locked="0"/>
    </xf>
    <xf numFmtId="0" fontId="2" fillId="0" borderId="11" xfId="57" applyNumberFormat="1" applyFont="1" applyFill="1" applyBorder="1" applyAlignment="1" applyProtection="1">
      <alignment horizontal="center" vertical="center" wrapText="1" readingOrder="1"/>
      <protection locked="0"/>
    </xf>
    <xf numFmtId="0" fontId="2" fillId="0" borderId="10" xfId="57" applyNumberFormat="1" applyFont="1" applyFill="1" applyBorder="1" applyAlignment="1" applyProtection="1">
      <alignment horizontal="center" vertical="center" wrapText="1" readingOrder="1"/>
      <protection locked="0"/>
    </xf>
    <xf numFmtId="2" fontId="2" fillId="0" borderId="17" xfId="59" applyNumberFormat="1" applyFont="1" applyFill="1" applyBorder="1" applyAlignment="1">
      <alignment horizontal="center" vertical="center" readingOrder="1"/>
      <protection/>
    </xf>
    <xf numFmtId="0" fontId="2" fillId="33" borderId="11" xfId="57" applyNumberFormat="1" applyFont="1" applyFill="1" applyBorder="1" applyAlignment="1" applyProtection="1">
      <alignment horizontal="center" vertical="center" readingOrder="1"/>
      <protection locked="0"/>
    </xf>
    <xf numFmtId="2" fontId="3" fillId="0" borderId="11" xfId="59" applyNumberFormat="1" applyFont="1" applyFill="1" applyBorder="1" applyAlignment="1">
      <alignment horizontal="center" vertical="center" readingOrder="1"/>
      <protection/>
    </xf>
    <xf numFmtId="0" fontId="71" fillId="0" borderId="11" xfId="59" applyNumberFormat="1" applyFont="1" applyFill="1" applyBorder="1" applyAlignment="1">
      <alignment horizontal="center" vertical="center" wrapText="1" readingOrder="1"/>
      <protection/>
    </xf>
    <xf numFmtId="0" fontId="66" fillId="0" borderId="0" xfId="59" applyNumberFormat="1" applyFont="1" applyFill="1" applyBorder="1" applyAlignment="1" applyProtection="1">
      <alignment horizontal="center" vertical="top"/>
      <protection/>
    </xf>
    <xf numFmtId="0" fontId="3" fillId="0" borderId="0" xfId="57" applyNumberFormat="1" applyFont="1" applyFill="1" applyBorder="1" applyAlignment="1">
      <alignment vertical="top"/>
      <protection/>
    </xf>
    <xf numFmtId="0" fontId="0" fillId="0" borderId="0" xfId="57" applyNumberFormat="1" applyFill="1" applyAlignment="1">
      <alignment vertical="top"/>
      <protection/>
    </xf>
    <xf numFmtId="2" fontId="2" fillId="0" borderId="17" xfId="58" applyNumberFormat="1" applyFont="1" applyFill="1" applyBorder="1" applyAlignment="1">
      <alignment horizontal="center" vertical="center" readingOrder="1"/>
      <protection/>
    </xf>
    <xf numFmtId="0" fontId="2" fillId="0" borderId="13"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72"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3" fillId="0" borderId="19"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4"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3" fillId="0" borderId="11" xfId="59" applyNumberFormat="1" applyFont="1" applyFill="1" applyBorder="1" applyAlignment="1">
      <alignment horizontal="center" vertical="center" wrapText="1" readingOrder="1"/>
      <protection/>
    </xf>
    <xf numFmtId="0" fontId="3" fillId="0" borderId="12" xfId="59" applyNumberFormat="1" applyFont="1" applyFill="1" applyBorder="1" applyAlignment="1">
      <alignment horizontal="center" vertical="center" readingOrder="1"/>
      <protection/>
    </xf>
    <xf numFmtId="0" fontId="3" fillId="0" borderId="20" xfId="59" applyNumberFormat="1" applyFont="1" applyFill="1" applyBorder="1" applyAlignment="1">
      <alignment horizontal="center" vertical="center" readingOrder="1"/>
      <protection/>
    </xf>
    <xf numFmtId="0" fontId="6" fillId="0" borderId="14" xfId="59" applyNumberFormat="1" applyFont="1" applyFill="1" applyBorder="1" applyAlignment="1">
      <alignment horizontal="center" vertical="center" readingOrder="1"/>
      <protection/>
    </xf>
    <xf numFmtId="0" fontId="3" fillId="0" borderId="14" xfId="59" applyNumberFormat="1" applyFont="1" applyFill="1" applyBorder="1" applyAlignment="1">
      <alignment horizontal="center" vertical="center" readingOrder="1"/>
      <protection/>
    </xf>
    <xf numFmtId="0" fontId="3" fillId="0" borderId="0" xfId="57" applyNumberFormat="1" applyFont="1" applyFill="1" applyAlignment="1">
      <alignment horizontal="center" vertical="center" readingOrder="1"/>
      <protection/>
    </xf>
    <xf numFmtId="2" fontId="6" fillId="0" borderId="11" xfId="59" applyNumberFormat="1" applyFont="1" applyFill="1" applyBorder="1" applyAlignment="1">
      <alignment horizontal="center" vertical="center" readingOrder="1"/>
      <protection/>
    </xf>
    <xf numFmtId="0" fontId="0" fillId="0" borderId="11" xfId="0" applyFill="1" applyBorder="1" applyAlignment="1">
      <alignment horizontal="center" vertical="center" readingOrder="1"/>
    </xf>
    <xf numFmtId="0" fontId="73" fillId="0" borderId="11" xfId="0" applyFont="1" applyFill="1" applyBorder="1" applyAlignment="1">
      <alignmen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2152650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2"/>
  <sheetViews>
    <sheetView showGridLines="0" zoomScale="70" zoomScaleNormal="70" zoomScalePageLayoutView="0" workbookViewId="0" topLeftCell="A1">
      <selection activeCell="L13" sqref="L13"/>
    </sheetView>
  </sheetViews>
  <sheetFormatPr defaultColWidth="9.140625" defaultRowHeight="15"/>
  <cols>
    <col min="1" max="1" width="14.28125" style="21" customWidth="1"/>
    <col min="2" max="2" width="64.140625" style="56" customWidth="1"/>
    <col min="3" max="3" width="13.57421875" style="21" customWidth="1"/>
    <col min="4" max="4" width="12.421875" style="21" customWidth="1"/>
    <col min="5" max="5" width="13.421875" style="2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customWidth="1"/>
    <col min="13" max="13" width="17.8515625" style="21" customWidth="1"/>
    <col min="14" max="14" width="12.28125" style="36" hidden="1" customWidth="1"/>
    <col min="15"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7.28125" style="21" hidden="1" customWidth="1"/>
    <col min="54" max="54" width="19.8515625" style="21" customWidth="1"/>
    <col min="55" max="55" width="50.140625" style="21" customWidth="1"/>
    <col min="56" max="238" width="9.140625" style="21" customWidth="1"/>
    <col min="239" max="243" width="9.140625" style="22" customWidth="1"/>
    <col min="244" max="16384" width="9.140625" style="21" customWidth="1"/>
  </cols>
  <sheetData>
    <row r="1" spans="1:243" s="1" customFormat="1" ht="30" customHeight="1">
      <c r="A1" s="64" t="str">
        <f>B2&amp;" BoQ"</f>
        <v>Item Wise BoQ</v>
      </c>
      <c r="B1" s="64"/>
      <c r="C1" s="64"/>
      <c r="D1" s="64"/>
      <c r="E1" s="64"/>
      <c r="F1" s="64"/>
      <c r="G1" s="64"/>
      <c r="H1" s="64"/>
      <c r="I1" s="64"/>
      <c r="J1" s="64"/>
      <c r="K1" s="64"/>
      <c r="L1" s="64"/>
      <c r="O1" s="2"/>
      <c r="P1" s="2"/>
      <c r="Q1" s="3"/>
      <c r="IE1" s="3"/>
      <c r="IF1" s="3"/>
      <c r="IG1" s="3"/>
      <c r="IH1" s="3"/>
      <c r="II1" s="3"/>
    </row>
    <row r="2" spans="1:17" s="1" customFormat="1" ht="25.5" customHeight="1" hidden="1">
      <c r="A2" s="23" t="s">
        <v>3</v>
      </c>
      <c r="B2" s="54" t="s">
        <v>35</v>
      </c>
      <c r="C2" s="23" t="s">
        <v>4</v>
      </c>
      <c r="D2" s="23" t="s">
        <v>5</v>
      </c>
      <c r="E2" s="23" t="s">
        <v>6</v>
      </c>
      <c r="J2" s="4"/>
      <c r="K2" s="4"/>
      <c r="L2" s="4"/>
      <c r="O2" s="2"/>
      <c r="P2" s="2"/>
      <c r="Q2" s="3"/>
    </row>
    <row r="3" spans="1:243" s="1" customFormat="1" ht="30" customHeight="1" hidden="1">
      <c r="A3" s="1" t="s">
        <v>7</v>
      </c>
      <c r="B3" s="55"/>
      <c r="IE3" s="3"/>
      <c r="IF3" s="3"/>
      <c r="IG3" s="3"/>
      <c r="IH3" s="3"/>
      <c r="II3" s="3"/>
    </row>
    <row r="4" spans="1:243" s="5" customFormat="1" ht="30" customHeight="1">
      <c r="A4" s="65" t="s">
        <v>37</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IE4" s="6"/>
      <c r="IF4" s="6"/>
      <c r="IG4" s="6"/>
      <c r="IH4" s="6"/>
      <c r="II4" s="6"/>
    </row>
    <row r="5" spans="1:243" s="5" customFormat="1" ht="30" customHeight="1">
      <c r="A5" s="65" t="s">
        <v>60</v>
      </c>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IE5" s="6"/>
      <c r="IF5" s="6"/>
      <c r="IG5" s="6"/>
      <c r="IH5" s="6"/>
      <c r="II5" s="6"/>
    </row>
    <row r="6" spans="1:243" s="5" customFormat="1" ht="30" customHeight="1">
      <c r="A6" s="65" t="s">
        <v>59</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IE6" s="6"/>
      <c r="IF6" s="6"/>
      <c r="IG6" s="6"/>
      <c r="IH6" s="6"/>
      <c r="II6" s="6"/>
    </row>
    <row r="7" spans="1:243" s="5" customFormat="1" ht="29.25" customHeight="1" hidden="1">
      <c r="A7" s="67" t="s">
        <v>8</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IE7" s="6"/>
      <c r="IF7" s="6"/>
      <c r="IG7" s="6"/>
      <c r="IH7" s="6"/>
      <c r="II7" s="6"/>
    </row>
    <row r="8" spans="1:243" s="7" customFormat="1" ht="61.5" customHeight="1">
      <c r="A8" s="24" t="s">
        <v>40</v>
      </c>
      <c r="B8" s="68"/>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70"/>
      <c r="IE8" s="8"/>
      <c r="IF8" s="8"/>
      <c r="IG8" s="8"/>
      <c r="IH8" s="8"/>
      <c r="II8" s="8"/>
    </row>
    <row r="9" spans="1:243" s="9" customFormat="1" ht="61.5" customHeight="1">
      <c r="A9" s="58" t="s">
        <v>9</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60"/>
      <c r="IE9" s="10"/>
      <c r="IF9" s="10"/>
      <c r="IG9" s="10"/>
      <c r="IH9" s="10"/>
      <c r="II9" s="10"/>
    </row>
    <row r="10" spans="1:243" s="12" customFormat="1" ht="18.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115.5" customHeight="1">
      <c r="A11" s="11" t="s">
        <v>0</v>
      </c>
      <c r="B11" s="37" t="s">
        <v>16</v>
      </c>
      <c r="C11" s="37" t="s">
        <v>1</v>
      </c>
      <c r="D11" s="37" t="s">
        <v>17</v>
      </c>
      <c r="E11" s="37" t="s">
        <v>18</v>
      </c>
      <c r="F11" s="37" t="s">
        <v>47</v>
      </c>
      <c r="G11" s="37"/>
      <c r="H11" s="37"/>
      <c r="I11" s="37" t="s">
        <v>19</v>
      </c>
      <c r="J11" s="37" t="s">
        <v>20</v>
      </c>
      <c r="K11" s="37" t="s">
        <v>21</v>
      </c>
      <c r="L11" s="37" t="s">
        <v>22</v>
      </c>
      <c r="M11" s="38" t="s">
        <v>51</v>
      </c>
      <c r="N11" s="37" t="s">
        <v>48</v>
      </c>
      <c r="O11" s="37" t="s">
        <v>49</v>
      </c>
      <c r="P11" s="37" t="s">
        <v>46</v>
      </c>
      <c r="Q11" s="37" t="s">
        <v>45</v>
      </c>
      <c r="R11" s="37" t="s">
        <v>44</v>
      </c>
      <c r="S11" s="37" t="s">
        <v>43</v>
      </c>
      <c r="T11" s="37" t="s">
        <v>42</v>
      </c>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9" t="s">
        <v>41</v>
      </c>
      <c r="BB11" s="39" t="s">
        <v>50</v>
      </c>
      <c r="BC11" s="40" t="s">
        <v>23</v>
      </c>
      <c r="IE11" s="13"/>
      <c r="IF11" s="13"/>
      <c r="IG11" s="13"/>
      <c r="IH11" s="13"/>
      <c r="II11" s="13"/>
    </row>
    <row r="12" spans="1:243" s="12" customFormat="1" ht="15">
      <c r="A12" s="14">
        <v>1</v>
      </c>
      <c r="B12" s="41">
        <v>2</v>
      </c>
      <c r="C12" s="41">
        <v>3</v>
      </c>
      <c r="D12" s="41">
        <v>4</v>
      </c>
      <c r="E12" s="41">
        <v>5</v>
      </c>
      <c r="F12" s="41">
        <v>6</v>
      </c>
      <c r="G12" s="41">
        <v>7</v>
      </c>
      <c r="H12" s="41">
        <v>8</v>
      </c>
      <c r="I12" s="41">
        <v>9</v>
      </c>
      <c r="J12" s="41">
        <v>10</v>
      </c>
      <c r="K12" s="41">
        <v>11</v>
      </c>
      <c r="L12" s="41">
        <v>12</v>
      </c>
      <c r="M12" s="41">
        <v>6</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53</v>
      </c>
      <c r="BB12" s="41">
        <v>7</v>
      </c>
      <c r="BC12" s="41">
        <v>8</v>
      </c>
      <c r="IE12" s="13"/>
      <c r="IF12" s="13"/>
      <c r="IG12" s="13"/>
      <c r="IH12" s="13"/>
      <c r="II12" s="13"/>
    </row>
    <row r="13" spans="1:55" ht="60" customHeight="1">
      <c r="A13" s="44">
        <v>1</v>
      </c>
      <c r="B13" s="80" t="s">
        <v>52</v>
      </c>
      <c r="C13" s="53" t="s">
        <v>24</v>
      </c>
      <c r="D13" s="79">
        <v>6</v>
      </c>
      <c r="E13" s="79" t="s">
        <v>25</v>
      </c>
      <c r="F13" s="52"/>
      <c r="G13" s="47"/>
      <c r="H13" s="47"/>
      <c r="I13" s="45" t="s">
        <v>26</v>
      </c>
      <c r="J13" s="46">
        <f aca="true" t="shared" si="0" ref="J13:J18">IF(I13="Less(-)",-1,1)</f>
        <v>1</v>
      </c>
      <c r="K13" s="47" t="s">
        <v>36</v>
      </c>
      <c r="L13" s="47" t="s">
        <v>6</v>
      </c>
      <c r="M13" s="51"/>
      <c r="N13" s="47"/>
      <c r="O13" s="47"/>
      <c r="P13" s="49"/>
      <c r="Q13" s="47"/>
      <c r="R13" s="47"/>
      <c r="S13" s="49"/>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50">
        <f aca="true" t="shared" si="1" ref="BA13:BA18">D13*M13</f>
        <v>0</v>
      </c>
      <c r="BB13" s="57">
        <f aca="true" t="shared" si="2" ref="BB13:BB18">BA13+SUM(N13:AZ13)</f>
        <v>0</v>
      </c>
      <c r="BC13" s="72" t="str">
        <f aca="true" t="shared" si="3" ref="BC13:BC18">SpellNumber(L13,BB13)</f>
        <v>INR Zero Only</v>
      </c>
    </row>
    <row r="14" spans="1:55" ht="81" customHeight="1">
      <c r="A14" s="44">
        <v>2</v>
      </c>
      <c r="B14" s="80" t="s">
        <v>53</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row>
    <row r="15" spans="1:55" ht="28.5" customHeight="1">
      <c r="A15" s="44">
        <v>2.1</v>
      </c>
      <c r="B15" s="80" t="s">
        <v>54</v>
      </c>
      <c r="C15" s="53" t="s">
        <v>28</v>
      </c>
      <c r="D15" s="79">
        <v>6</v>
      </c>
      <c r="E15" s="79" t="s">
        <v>25</v>
      </c>
      <c r="F15" s="52"/>
      <c r="G15" s="47"/>
      <c r="H15" s="47"/>
      <c r="I15" s="45" t="s">
        <v>26</v>
      </c>
      <c r="J15" s="46">
        <f t="shared" si="0"/>
        <v>1</v>
      </c>
      <c r="K15" s="47" t="s">
        <v>36</v>
      </c>
      <c r="L15" s="47" t="s">
        <v>6</v>
      </c>
      <c r="M15" s="51"/>
      <c r="N15" s="47"/>
      <c r="O15" s="47"/>
      <c r="P15" s="49"/>
      <c r="Q15" s="47"/>
      <c r="R15" s="47"/>
      <c r="S15" s="49"/>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50">
        <f t="shared" si="1"/>
        <v>0</v>
      </c>
      <c r="BB15" s="57">
        <f t="shared" si="2"/>
        <v>0</v>
      </c>
      <c r="BC15" s="72" t="str">
        <f t="shared" si="3"/>
        <v>INR Zero Only</v>
      </c>
    </row>
    <row r="16" spans="1:55" ht="75.75" customHeight="1">
      <c r="A16" s="44">
        <v>3</v>
      </c>
      <c r="B16" s="80" t="s">
        <v>55</v>
      </c>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row>
    <row r="17" spans="1:55" ht="21.75" customHeight="1">
      <c r="A17" s="44">
        <v>3.1</v>
      </c>
      <c r="B17" s="80" t="s">
        <v>56</v>
      </c>
      <c r="C17" s="53" t="s">
        <v>29</v>
      </c>
      <c r="D17" s="79">
        <v>590</v>
      </c>
      <c r="E17" s="79" t="s">
        <v>58</v>
      </c>
      <c r="F17" s="52"/>
      <c r="G17" s="47"/>
      <c r="H17" s="47"/>
      <c r="I17" s="45" t="s">
        <v>26</v>
      </c>
      <c r="J17" s="46">
        <f t="shared" si="0"/>
        <v>1</v>
      </c>
      <c r="K17" s="47" t="s">
        <v>36</v>
      </c>
      <c r="L17" s="47" t="s">
        <v>6</v>
      </c>
      <c r="M17" s="51"/>
      <c r="N17" s="47"/>
      <c r="O17" s="47"/>
      <c r="P17" s="49"/>
      <c r="Q17" s="47"/>
      <c r="R17" s="47"/>
      <c r="S17" s="49"/>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50">
        <f t="shared" si="1"/>
        <v>0</v>
      </c>
      <c r="BB17" s="57">
        <f t="shared" si="2"/>
        <v>0</v>
      </c>
      <c r="BC17" s="72" t="str">
        <f t="shared" si="3"/>
        <v>INR Zero Only</v>
      </c>
    </row>
    <row r="18" spans="1:55" ht="60.75" customHeight="1">
      <c r="A18" s="44">
        <v>4</v>
      </c>
      <c r="B18" s="80" t="s">
        <v>57</v>
      </c>
      <c r="C18" s="53" t="s">
        <v>30</v>
      </c>
      <c r="D18" s="79">
        <v>15</v>
      </c>
      <c r="E18" s="79" t="s">
        <v>25</v>
      </c>
      <c r="F18" s="52"/>
      <c r="G18" s="47"/>
      <c r="H18" s="47"/>
      <c r="I18" s="45" t="s">
        <v>26</v>
      </c>
      <c r="J18" s="46">
        <f t="shared" si="0"/>
        <v>1</v>
      </c>
      <c r="K18" s="47" t="s">
        <v>36</v>
      </c>
      <c r="L18" s="47" t="s">
        <v>6</v>
      </c>
      <c r="M18" s="51"/>
      <c r="N18" s="47"/>
      <c r="O18" s="47"/>
      <c r="P18" s="49"/>
      <c r="Q18" s="47"/>
      <c r="R18" s="47"/>
      <c r="S18" s="49"/>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50">
        <f t="shared" si="1"/>
        <v>0</v>
      </c>
      <c r="BB18" s="57">
        <f t="shared" si="2"/>
        <v>0</v>
      </c>
      <c r="BC18" s="72" t="str">
        <f t="shared" si="3"/>
        <v>INR Zero Only</v>
      </c>
    </row>
    <row r="19" spans="1:243" s="15" customFormat="1" ht="24.75" customHeight="1">
      <c r="A19" s="25" t="s">
        <v>32</v>
      </c>
      <c r="B19" s="26"/>
      <c r="C19" s="73"/>
      <c r="D19" s="74"/>
      <c r="E19" s="74"/>
      <c r="F19" s="74"/>
      <c r="G19" s="74"/>
      <c r="H19" s="75"/>
      <c r="I19" s="75"/>
      <c r="J19" s="75"/>
      <c r="K19" s="75"/>
      <c r="L19" s="76"/>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8">
        <f>SUM(BA13:BA18)</f>
        <v>0</v>
      </c>
      <c r="BB19" s="78">
        <f>SUM(BB13:BB18)</f>
        <v>0</v>
      </c>
      <c r="BC19" s="72" t="str">
        <f>SpellNumber($E$2,BB19)</f>
        <v>INR Zero Only</v>
      </c>
      <c r="IE19" s="16">
        <v>4</v>
      </c>
      <c r="IF19" s="16" t="s">
        <v>27</v>
      </c>
      <c r="IG19" s="16" t="s">
        <v>31</v>
      </c>
      <c r="IH19" s="16">
        <v>10</v>
      </c>
      <c r="II19" s="16" t="s">
        <v>25</v>
      </c>
    </row>
    <row r="20" spans="1:243" s="19" customFormat="1" ht="54.75" customHeight="1" hidden="1">
      <c r="A20" s="26" t="s">
        <v>39</v>
      </c>
      <c r="B20" s="27"/>
      <c r="C20" s="17"/>
      <c r="D20" s="28"/>
      <c r="E20" s="29" t="s">
        <v>33</v>
      </c>
      <c r="F20" s="42"/>
      <c r="G20" s="30"/>
      <c r="H20" s="18"/>
      <c r="I20" s="18"/>
      <c r="J20" s="18"/>
      <c r="K20" s="31"/>
      <c r="L20" s="32"/>
      <c r="M20" s="33" t="s">
        <v>34</v>
      </c>
      <c r="O20" s="15"/>
      <c r="P20" s="15"/>
      <c r="Q20" s="15"/>
      <c r="R20" s="15"/>
      <c r="S20" s="15"/>
      <c r="BA20" s="43">
        <f>IF(ISBLANK(F20),0,IF(E20="Excess (+)",ROUND(BA19+(BA19*F20),2),IF(E20="Less (-)",ROUND(BA19+(BA19*F20*(-1)),2),0)))</f>
        <v>0</v>
      </c>
      <c r="BB20" s="34">
        <f>ROUND(BA20,0)</f>
        <v>0</v>
      </c>
      <c r="BC20" s="35" t="str">
        <f>SpellNumber(L20,BB20)</f>
        <v> Zero Only</v>
      </c>
      <c r="IE20" s="20"/>
      <c r="IF20" s="20"/>
      <c r="IG20" s="20"/>
      <c r="IH20" s="20"/>
      <c r="II20" s="20"/>
    </row>
    <row r="21" spans="1:243" s="19" customFormat="1" ht="43.5" customHeight="1">
      <c r="A21" s="25" t="s">
        <v>38</v>
      </c>
      <c r="B21" s="25"/>
      <c r="C21" s="61" t="str">
        <f>SpellNumber($E$2,BB19)</f>
        <v>INR Zero Only</v>
      </c>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3"/>
      <c r="IE21" s="20"/>
      <c r="IF21" s="20"/>
      <c r="IG21" s="20"/>
      <c r="IH21" s="20"/>
      <c r="II21" s="20"/>
    </row>
    <row r="22" spans="2:243" s="12" customFormat="1" ht="15">
      <c r="B22" s="15"/>
      <c r="C22" s="21"/>
      <c r="D22" s="21"/>
      <c r="E22" s="21"/>
      <c r="F22" s="21"/>
      <c r="G22" s="21"/>
      <c r="H22" s="21"/>
      <c r="I22" s="21"/>
      <c r="J22" s="21"/>
      <c r="K22" s="21"/>
      <c r="L22" s="21"/>
      <c r="M22" s="21"/>
      <c r="O22" s="21"/>
      <c r="BA22" s="21"/>
      <c r="BC22" s="21"/>
      <c r="IE22" s="13"/>
      <c r="IF22" s="13"/>
      <c r="IG22" s="13"/>
      <c r="IH22" s="13"/>
      <c r="II22" s="13"/>
    </row>
  </sheetData>
  <sheetProtection password="E491" sheet="1" selectLockedCells="1"/>
  <mergeCells count="8">
    <mergeCell ref="A9:BC9"/>
    <mergeCell ref="C21:BC21"/>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0">
      <formula1>IF(ISBLANK(F20),$A$3:$C$3,$B$3:$C$3)</formula1>
    </dataValidation>
    <dataValidation type="decimal" allowBlank="1" showInputMessage="1" showErrorMessage="1" promptTitle="Rate Entry" prompt="Please enter VAT charges in Rupees for this item. " errorTitle="Invaid Entry" error="Only Numeric Values are allowed. " sqref="M13 M15 M17:M18">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0">
      <formula1>0</formula1>
      <formula2>IF(E20&lt;&gt;"Select",99.9,0)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0">
      <formula1>IF(E20&lt;&gt;"Select",0,-1)</formula1>
      <formula2>IF(E20&lt;&gt;"Select",99.99,-1)</formula2>
    </dataValidation>
    <dataValidation type="decimal" allowBlank="1" showInputMessage="1" showErrorMessage="1" promptTitle="Rate Entry" prompt="Please enter the Other Taxes2 in Rupees for this item. " errorTitle="Invaid Entry" error="Only Numeric Values are allowed. " sqref="N13:O13 N15:O15 N17:O18">
      <formula1>0</formula1>
      <formula2>999999999999999</formula2>
    </dataValidation>
    <dataValidation type="decimal" allowBlank="1" showInputMessage="1" showErrorMessage="1" promptTitle="Quantity" prompt="Please enter the Quantity for this item. " errorTitle="Invalid Entry" error="Only Numeric Values are allowed. " sqref="F13 F15 F17:F18">
      <formula1>0</formula1>
      <formula2>999999999999999</formula2>
    </dataValidation>
    <dataValidation allowBlank="1" showInputMessage="1" showErrorMessage="1" promptTitle="Addition / Deduction" prompt="Please Choose the correct One" sqref="J13 J15 J17:J18"/>
    <dataValidation type="list" showInputMessage="1" showErrorMessage="1" sqref="I13 I15 I17:I18">
      <formula1>"Excess(+), Less(-)"</formula1>
    </dataValidation>
    <dataValidation type="decimal" allowBlank="1" showInputMessage="1" showErrorMessage="1" promptTitle="Rate Entry" prompt="Please enter the Excise Duty Category in Rupees for this item. " errorTitle="Invaid Entry" error="Only Numeric Values are allowed. " sqref="R13 R15 R17: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Q15 Q17:Q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G15:H15 G17:H18">
      <formula1>0</formula1>
      <formula2>999999999999999</formula2>
    </dataValidation>
    <dataValidation type="list" allowBlank="1" showInputMessage="1" showErrorMessage="1" sqref="K13 K15 K17:K18">
      <formula1>"Partial Conversion, Full Conversion"</formula1>
    </dataValidation>
    <dataValidation allowBlank="1" showInputMessage="1" showErrorMessage="1" promptTitle="Itemcode/Make" prompt="Please enter text" sqref="C13 C15 C17:C18"/>
    <dataValidation type="decimal" allowBlank="1" showInputMessage="1" showErrorMessage="1" prompt="Quantity - Please enter the Quantity for this item. " sqref="D13 D15 D17:D18">
      <formula1>0</formula1>
      <formula2>999999999999999</formula2>
    </dataValidation>
    <dataValidation type="list" allowBlank="1" showInputMessage="1" showErrorMessage="1" sqref="L16 L14 L13 L15 L17 L18">
      <formula1>"INR"</formula1>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1" t="s">
        <v>2</v>
      </c>
      <c r="F6" s="71"/>
      <c r="G6" s="71"/>
      <c r="H6" s="71"/>
      <c r="I6" s="71"/>
      <c r="J6" s="71"/>
      <c r="K6" s="71"/>
    </row>
    <row r="7" spans="5:11" ht="15">
      <c r="E7" s="71"/>
      <c r="F7" s="71"/>
      <c r="G7" s="71"/>
      <c r="H7" s="71"/>
      <c r="I7" s="71"/>
      <c r="J7" s="71"/>
      <c r="K7" s="71"/>
    </row>
    <row r="8" spans="5:11" ht="15">
      <c r="E8" s="71"/>
      <c r="F8" s="71"/>
      <c r="G8" s="71"/>
      <c r="H8" s="71"/>
      <c r="I8" s="71"/>
      <c r="J8" s="71"/>
      <c r="K8" s="71"/>
    </row>
    <row r="9" spans="5:11" ht="15">
      <c r="E9" s="71"/>
      <c r="F9" s="71"/>
      <c r="G9" s="71"/>
      <c r="H9" s="71"/>
      <c r="I9" s="71"/>
      <c r="J9" s="71"/>
      <c r="K9" s="71"/>
    </row>
    <row r="10" spans="5:11" ht="15">
      <c r="E10" s="71"/>
      <c r="F10" s="71"/>
      <c r="G10" s="71"/>
      <c r="H10" s="71"/>
      <c r="I10" s="71"/>
      <c r="J10" s="71"/>
      <c r="K10" s="71"/>
    </row>
    <row r="11" spans="5:11" ht="15">
      <c r="E11" s="71"/>
      <c r="F11" s="71"/>
      <c r="G11" s="71"/>
      <c r="H11" s="71"/>
      <c r="I11" s="71"/>
      <c r="J11" s="71"/>
      <c r="K11" s="71"/>
    </row>
    <row r="12" spans="5:11" ht="15">
      <c r="E12" s="71"/>
      <c r="F12" s="71"/>
      <c r="G12" s="71"/>
      <c r="H12" s="71"/>
      <c r="I12" s="71"/>
      <c r="J12" s="71"/>
      <c r="K12" s="71"/>
    </row>
    <row r="13" spans="5:11" ht="15">
      <c r="E13" s="71"/>
      <c r="F13" s="71"/>
      <c r="G13" s="71"/>
      <c r="H13" s="71"/>
      <c r="I13" s="71"/>
      <c r="J13" s="71"/>
      <c r="K13" s="71"/>
    </row>
    <row r="14" spans="5:11" ht="15">
      <c r="E14" s="71"/>
      <c r="F14" s="71"/>
      <c r="G14" s="71"/>
      <c r="H14" s="71"/>
      <c r="I14" s="71"/>
      <c r="J14" s="71"/>
      <c r="K14" s="7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2014-12-11T06:40:55Z</cp:lastPrinted>
  <dcterms:created xsi:type="dcterms:W3CDTF">2009-01-30T06:42:42Z</dcterms:created>
  <dcterms:modified xsi:type="dcterms:W3CDTF">2022-11-14T11:22:54Z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