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12225"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'BoQ1'!$A$1:$HZ$16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<sst xmlns="http://schemas.openxmlformats.org/spreadsheetml/2006/main" count="114" uniqueCount="55">
  <si>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</si>
  <si>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</si>
  <si>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</si>
  <si>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</si>
  <si>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</si>
  <si>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</si>
  <si>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</si>
  <si>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</si>
  <si>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</si>
  <si>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</si>
  <si>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</si>
  <si>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</si>
  <si>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</si>
  <si>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</si>
  <si>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</si>
  <si>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</si>
  <si>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</si>
  <si>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</si>
  <si>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</si>
  <si>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</si>
  <si>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</si>
  <si>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</si>
  <si>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</si>
  <si>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</si>
  <si>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</si>
  <si>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</si>
  <si>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</si>
  <si>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</si>
  <si>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</si>
  <si>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</si>
  <si>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</si>
  <si>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</si>
  <si>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</si>
  <si>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</si>
  <si>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</si>
  <si>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</si>
  <si>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</si>
  <si>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</si>
  <si>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</si>
  <si>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</si>
  <si>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</si>
  <si>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</si>
  <si>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</si>
  <si>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</si>
  <si>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</si>
  <si>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</si>
  <si>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</si>
  <si>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</si>
  <si>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</si>
  <si>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</si>
  <si>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t>
  </si>
  <si>
    <t>Fume Hood Servicing including servicing, greasing and oiling of pulleys,  checking all the electrical wirings and switches, repair the electrical problems, replacing of electrical defective accessories where ever is required. Checking of air flow dampers and tube lights.</t>
  </si>
  <si>
    <t>Contract No:  &lt;IISER/22-23/EE-EO/RFQ-06&gt;</t>
  </si>
  <si>
    <t>Supply &amp; installation of 5.5 TR compressor in package unit (Make: BLUE STAR) including gas charging, testing all complete.</t>
  </si>
  <si>
    <t>Name of Work: &lt;Repair/replacement of compressors installed in CAF at IISER Mohali.&gt;</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</si>
</sst>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mm/dd/yy"/>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3" borderId="10" xfId="59" applyNumberFormat="1" applyFont="1" applyFill="1" applyBorder="1" applyAlignment="1">
      <alignment horizontal="left" vertical="top"/>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vertical="center" wrapText="1" readingOrder="1"/>
      <protection/>
    </xf>
    <xf numFmtId="0" fontId="4" fillId="0" borderId="10" xfId="59" applyNumberFormat="1" applyFont="1" applyFill="1" applyBorder="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7" fillId="33" borderId="10" xfId="59" applyNumberFormat="1" applyFont="1" applyFill="1" applyBorder="1" applyAlignment="1" applyProtection="1">
      <alignment vertical="center" wrapText="1"/>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lef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11" xfId="59" applyNumberFormat="1" applyFont="1" applyFill="1" applyBorder="1" applyAlignment="1" applyProtection="1">
      <alignment horizontal="left" vertical="center" wrapText="1"/>
      <protection/>
    </xf>
    <xf numFmtId="0" fontId="7" fillId="0" borderId="10" xfId="55"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7" fillId="0" borderId="10" xfId="55" applyNumberFormat="1" applyFont="1" applyFill="1" applyBorder="1" applyAlignment="1" applyProtection="1">
      <alignment horizontal="left" vertical="center"/>
      <protection locked="0"/>
    </xf>
    <xf numFmtId="2" fontId="4" fillId="0" borderId="10" xfId="59" applyNumberFormat="1" applyFont="1" applyFill="1" applyBorder="1" applyAlignment="1">
      <alignment horizontal="left" vertical="center"/>
      <protection/>
    </xf>
    <xf numFmtId="2" fontId="4" fillId="0" borderId="10" xfId="55" applyNumberFormat="1" applyFont="1" applyFill="1" applyBorder="1" applyAlignment="1">
      <alignment horizontal="left" vertical="center"/>
      <protection/>
    </xf>
    <xf numFmtId="0" fontId="18" fillId="0" borderId="10" xfId="59" applyNumberFormat="1" applyFont="1" applyFill="1" applyBorder="1" applyAlignment="1" applyProtection="1">
      <alignment vertical="center" wrapText="1"/>
      <protection locked="0"/>
    </xf>
    <xf numFmtId="0" fontId="19" fillId="0" borderId="10" xfId="65" applyNumberFormat="1" applyFont="1" applyFill="1" applyBorder="1" applyAlignment="1" applyProtection="1">
      <alignment horizontal="center" vertical="center"/>
      <protection/>
    </xf>
    <xf numFmtId="0" fontId="24" fillId="0" borderId="10" xfId="59" applyNumberFormat="1" applyFont="1" applyFill="1" applyBorder="1" applyAlignment="1">
      <alignment horizontal="center" vertical="center" wrapText="1" readingOrder="1"/>
      <protection/>
    </xf>
    <xf numFmtId="2" fontId="7" fillId="36" borderId="10" xfId="55" applyNumberFormat="1" applyFont="1" applyFill="1" applyBorder="1" applyAlignment="1" applyProtection="1">
      <alignment horizontal="center" vertical="center"/>
      <protection locked="0"/>
    </xf>
    <xf numFmtId="2" fontId="7" fillId="0" borderId="10" xfId="55" applyNumberFormat="1" applyFont="1" applyFill="1" applyBorder="1" applyAlignment="1" applyProtection="1">
      <alignment horizontal="center" vertical="center"/>
      <protection locked="0"/>
    </xf>
    <xf numFmtId="2" fontId="7" fillId="0" borderId="10" xfId="55" applyNumberFormat="1" applyFont="1" applyFill="1" applyBorder="1" applyAlignment="1" applyProtection="1">
      <alignment horizontal="center" vertical="center" wrapText="1"/>
      <protection locked="0"/>
    </xf>
    <xf numFmtId="2" fontId="7" fillId="0" borderId="10" xfId="55" applyNumberFormat="1" applyFont="1" applyFill="1" applyBorder="1" applyAlignment="1">
      <alignment horizontal="center" vertical="center" wrapText="1"/>
      <protection/>
    </xf>
    <xf numFmtId="2" fontId="7" fillId="0" borderId="10" xfId="59" applyNumberFormat="1" applyFont="1" applyFill="1" applyBorder="1" applyAlignment="1">
      <alignment horizontal="center" vertical="center"/>
      <protection/>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11" fillId="0" borderId="12"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0" xfId="59" applyNumberFormat="1" applyFont="1" applyFill="1" applyBorder="1" applyAlignment="1">
      <alignment horizontal="center" vertical="top"/>
      <protection/>
    </xf>
    <xf numFmtId="0" fontId="7" fillId="33" borderId="10"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E16"/>
  <sheetViews>
    <sheetView zoomScale="70" zoomScaleNormal="70" zoomScalePageLayoutView="0" workbookViewId="0" topLeftCell="A1">
      <selection activeCell="M11" sqref="M11"/>
    </sheetView>
  </sheetViews>
  <sheetFormatPr defaultColWidth="9.140625" defaultRowHeight="15"/>
  <cols>
    <col min="1" max="1" width="14.28125" style="51" customWidth="1"/>
    <col min="2" max="2" width="54.421875" style="47"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4.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29" width="9.140625" style="1" customWidth="1"/>
    <col min="230" max="234" width="9.140625" style="3" customWidth="1"/>
    <col min="235" max="16384" width="9.140625" style="1" customWidth="1"/>
  </cols>
  <sheetData>
    <row r="1" spans="1:234" s="4" customFormat="1" ht="30" customHeight="1">
      <c r="A1" s="68" t="str">
        <f>B2&amp;" BoQ"</f>
        <v>Item Wise BoQ</v>
      </c>
      <c r="B1" s="68"/>
      <c r="C1" s="68"/>
      <c r="D1" s="68"/>
      <c r="E1" s="68"/>
      <c r="F1" s="68"/>
      <c r="G1" s="68"/>
      <c r="H1" s="68"/>
      <c r="I1" s="68"/>
      <c r="J1" s="68"/>
      <c r="K1" s="68"/>
      <c r="L1" s="68"/>
      <c r="O1" s="5"/>
      <c r="P1" s="5"/>
      <c r="Q1" s="6"/>
      <c r="HV1" s="6"/>
      <c r="HW1" s="6"/>
      <c r="HX1" s="6"/>
      <c r="HY1" s="6"/>
      <c r="HZ1" s="6"/>
    </row>
    <row r="2" spans="1:17" s="4" customFormat="1" ht="25.5" customHeight="1" hidden="1">
      <c r="A2" s="7" t="s">
        <v>0</v>
      </c>
      <c r="B2" s="45" t="s">
        <v>1</v>
      </c>
      <c r="C2" s="7" t="s">
        <v>2</v>
      </c>
      <c r="D2" s="7" t="s">
        <v>3</v>
      </c>
      <c r="E2" s="7" t="s">
        <v>4</v>
      </c>
      <c r="J2" s="8"/>
      <c r="K2" s="8"/>
      <c r="L2" s="8"/>
      <c r="O2" s="5"/>
      <c r="P2" s="5"/>
      <c r="Q2" s="6"/>
    </row>
    <row r="3" spans="1:234" s="4" customFormat="1" ht="30" customHeight="1" hidden="1">
      <c r="A3" s="4" t="s">
        <v>5</v>
      </c>
      <c r="B3" s="46"/>
      <c r="HV3" s="6"/>
      <c r="HW3" s="6"/>
      <c r="HX3" s="6"/>
      <c r="HY3" s="6"/>
      <c r="HZ3" s="6"/>
    </row>
    <row r="4" spans="1:234" s="9" customFormat="1" ht="30" customHeight="1">
      <c r="A4" s="69" t="s">
        <v>46</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HV4" s="10"/>
      <c r="HW4" s="10"/>
      <c r="HX4" s="10"/>
      <c r="HY4" s="10"/>
      <c r="HZ4" s="10"/>
    </row>
    <row r="5" spans="1:234" s="9" customFormat="1" ht="30" customHeight="1">
      <c r="A5" s="69" t="s">
        <v>54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HV5" s="10"/>
      <c r="HW5" s="10"/>
      <c r="HX5" s="10"/>
      <c r="HY5" s="10"/>
      <c r="HZ5" s="10"/>
    </row>
    <row r="6" spans="1:234" s="9" customFormat="1" ht="30" customHeight="1">
      <c r="A6" s="69" t="s">
        <v>52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HV6" s="10"/>
      <c r="HW6" s="10"/>
      <c r="HX6" s="10"/>
      <c r="HY6" s="10"/>
      <c r="HZ6" s="10"/>
    </row>
    <row r="7" spans="1:234"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HV7" s="10"/>
      <c r="HW7" s="10"/>
      <c r="HX7" s="10"/>
      <c r="HY7" s="10"/>
      <c r="HZ7" s="10"/>
    </row>
    <row r="8" spans="1:234" s="11" customFormat="1" ht="104.25" customHeight="1">
      <c r="A8" s="48" t="s">
        <v>44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HV8" s="12"/>
      <c r="HW8" s="12"/>
      <c r="HX8" s="12"/>
      <c r="HY8" s="12"/>
      <c r="HZ8" s="12"/>
    </row>
    <row r="9" spans="1:234" s="13"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HV9" s="14"/>
      <c r="HW9" s="14"/>
      <c r="HX9" s="14"/>
      <c r="HY9" s="14"/>
      <c r="HZ9" s="14"/>
    </row>
    <row r="10" spans="1:234" s="15" customFormat="1" ht="45" customHeight="1">
      <c r="A10" s="49"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HV10" s="16"/>
      <c r="HW10" s="16"/>
      <c r="HX10" s="16"/>
      <c r="HY10" s="16"/>
      <c r="HZ10" s="16"/>
    </row>
    <row r="11" spans="1:234" s="15" customFormat="1" ht="139.5" customHeight="1">
      <c r="A11" s="49" t="s">
        <v>14</v>
      </c>
      <c r="B11" s="23" t="s">
        <v>15</v>
      </c>
      <c r="C11" s="23" t="s">
        <v>16</v>
      </c>
      <c r="D11" s="23" t="s">
        <v>17</v>
      </c>
      <c r="E11" s="23" t="s">
        <v>18</v>
      </c>
      <c r="F11" s="23" t="s">
        <v>19</v>
      </c>
      <c r="G11" s="23"/>
      <c r="H11" s="23"/>
      <c r="I11" s="23" t="s">
        <v>20</v>
      </c>
      <c r="J11" s="23" t="s">
        <v>21</v>
      </c>
      <c r="K11" s="23" t="s">
        <v>22</v>
      </c>
      <c r="L11" s="23" t="s">
        <v>23</v>
      </c>
      <c r="M11" s="24" t="s">
        <v>49</v>
      </c>
      <c r="N11" s="23" t="s">
        <v>24</v>
      </c>
      <c r="O11" s="23" t="s">
        <v>48</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HV11" s="16"/>
      <c r="HW11" s="16"/>
      <c r="HX11" s="16"/>
      <c r="HY11" s="16"/>
      <c r="HZ11" s="16"/>
    </row>
    <row r="12" spans="1:234" s="15" customFormat="1" ht="15">
      <c r="A12" s="49">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HV12" s="16"/>
      <c r="HW12" s="16"/>
      <c r="HX12" s="16"/>
      <c r="HY12" s="16"/>
      <c r="HZ12" s="16"/>
    </row>
    <row r="13" spans="1:239" s="15" customFormat="1" ht="72.75" customHeight="1">
      <c r="A13" s="52">
        <v>1</v>
      </c>
      <c r="B13" s="64" t="s">
        <v>53</v>
      </c>
      <c r="C13" s="58" t="s">
        <v>32</v>
      </c>
      <c r="D13" s="65">
        <v>2</v>
      </c>
      <c r="E13" s="65" t="s">
        <v>33</v>
      </c>
      <c r="F13" s="54"/>
      <c r="G13" s="53"/>
      <c r="H13" s="53"/>
      <c r="I13" s="54" t="s">
        <v>34</v>
      </c>
      <c r="J13" s="55">
        <f>IF(I13="Less(-)",-1,1)</f>
        <v>1</v>
      </c>
      <c r="K13" s="53" t="s">
        <v>35</v>
      </c>
      <c r="L13" s="53" t="s">
        <v>4</v>
      </c>
      <c r="M13" s="59"/>
      <c r="N13" s="60"/>
      <c r="O13" s="59"/>
      <c r="P13" s="61"/>
      <c r="Q13" s="60"/>
      <c r="R13" s="60"/>
      <c r="S13" s="61"/>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D13*M13</f>
        <v>0</v>
      </c>
      <c r="BB13" s="63">
        <f>BA13+(BA13*O13/100)</f>
        <v>0</v>
      </c>
      <c r="BC13" s="44" t="str">
        <f>SpellNumber(L13,BB13)</f>
        <v>INR Zero Only</v>
      </c>
      <c r="HR13" s="15">
        <v>1</v>
      </c>
      <c r="HS13" s="15" t="s">
        <v>51</v>
      </c>
      <c r="HT13" s="15" t="s">
        <v>32</v>
      </c>
      <c r="HU13" s="15">
        <v>73</v>
      </c>
      <c r="HV13" s="16" t="s">
        <v>50</v>
      </c>
      <c r="HW13" s="16"/>
      <c r="HX13" s="16"/>
      <c r="HY13" s="16"/>
      <c r="HZ13" s="16"/>
      <c r="IA13" s="15">
        <v>1</v>
      </c>
      <c r="IB13" s="15" t="s">
        <v>53</v>
      </c>
      <c r="IC13" s="15" t="s">
        <v>32</v>
      </c>
      <c r="ID13" s="15">
        <v>2</v>
      </c>
      <c r="IE13" s="15" t="s">
        <v>33</v>
      </c>
    </row>
    <row r="14" spans="1:234" s="17" customFormat="1" ht="58.5" customHeight="1">
      <c r="A14" s="72" t="s">
        <v>37</v>
      </c>
      <c r="B14" s="73"/>
      <c r="C14" s="30"/>
      <c r="D14" s="30"/>
      <c r="E14" s="30"/>
      <c r="F14" s="29"/>
      <c r="G14" s="30"/>
      <c r="H14" s="31"/>
      <c r="I14" s="31"/>
      <c r="J14" s="31"/>
      <c r="K14" s="31"/>
      <c r="L14" s="30"/>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3" t="e">
        <f>SUM(#REF!)</f>
        <v>#REF!</v>
      </c>
      <c r="BB14" s="43">
        <f>SUM(BB13:BB13)</f>
        <v>0</v>
      </c>
      <c r="BC14" s="44" t="str">
        <f>SpellNumber($E$2,BB14)</f>
        <v>INR Zero Only</v>
      </c>
      <c r="HR14" s="17" t="s">
        <v>37</v>
      </c>
      <c r="HV14" s="18"/>
      <c r="HW14" s="18" t="s">
        <v>36</v>
      </c>
      <c r="HX14" s="18" t="s">
        <v>38</v>
      </c>
      <c r="HY14" s="18">
        <v>10</v>
      </c>
      <c r="HZ14" s="18" t="s">
        <v>33</v>
      </c>
    </row>
    <row r="15" spans="1:234" s="19" customFormat="1" ht="54.75" customHeight="1" hidden="1">
      <c r="A15" s="50" t="s">
        <v>39</v>
      </c>
      <c r="B15" s="21"/>
      <c r="C15" s="33"/>
      <c r="D15" s="34"/>
      <c r="E15" s="56" t="s">
        <v>40</v>
      </c>
      <c r="F15" s="57"/>
      <c r="G15" s="35"/>
      <c r="H15" s="36"/>
      <c r="I15" s="36"/>
      <c r="J15" s="36"/>
      <c r="K15" s="37"/>
      <c r="L15" s="38"/>
      <c r="M15" s="39" t="s">
        <v>41</v>
      </c>
      <c r="N15" s="36"/>
      <c r="O15" s="32"/>
      <c r="P15" s="32"/>
      <c r="Q15" s="32"/>
      <c r="R15" s="32"/>
      <c r="S15" s="32"/>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40">
        <f>IF(ISBLANK(F15),0,IF(E15="Excess (+)",ROUND(BA14+(BA14*F15),2),IF(E15="Less (-)",ROUND(BA14+(BA14*F15*(-1)),2),0)))</f>
        <v>0</v>
      </c>
      <c r="BB15" s="41">
        <f>ROUND(BA15,0)</f>
        <v>0</v>
      </c>
      <c r="BC15" s="28" t="str">
        <f>SpellNumber(L15,BB15)</f>
        <v> Zero Only</v>
      </c>
      <c r="HR15" s="19" t="s">
        <v>39</v>
      </c>
      <c r="HV15" s="20" t="s">
        <v>40</v>
      </c>
      <c r="HW15" s="20"/>
      <c r="HX15" s="20"/>
      <c r="HY15" s="20"/>
      <c r="HZ15" s="20"/>
    </row>
    <row r="16" spans="1:234" s="19" customFormat="1" ht="43.5" customHeight="1">
      <c r="A16" s="72" t="s">
        <v>42</v>
      </c>
      <c r="B16" s="73"/>
      <c r="C16" s="67" t="str">
        <f>SpellNumber($E$2,BB14)</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HR16" s="19" t="s">
        <v>42</v>
      </c>
      <c r="HT16" s="19" t="s">
        <v>47</v>
      </c>
      <c r="HV16" s="20"/>
      <c r="HW16" s="20"/>
      <c r="HX16" s="20"/>
      <c r="HY16" s="20"/>
      <c r="HZ16" s="20"/>
    </row>
    <row r="17" ht="15"/>
    <row r="18" ht="15"/>
    <row r="19" ht="15"/>
    <row r="20" ht="15"/>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4" t="s">
        <v>43</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2020-10-27T05:14:24Z</cp:lastPrinted>
  <dcterms:created xsi:type="dcterms:W3CDTF">2009-01-30T06:42:42Z</dcterms:created>
  <dcterms:modified xsi:type="dcterms:W3CDTF">2022-11-11T09:05:49Z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