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12225"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'BoQ1'!$A$1:$HZ$21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<sst xmlns="http://schemas.openxmlformats.org/spreadsheetml/2006/main" count="152" uniqueCount="66">
  <si>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</si>
  <si>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</si>
  <si>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</si>
  <si>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</si>
  <si>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</si>
  <si>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</si>
  <si>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</si>
  <si>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</si>
  <si>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</si>
  <si>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</si>
  <si>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</si>
  <si>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</si>
  <si>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</si>
  <si>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</si>
  <si>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</si>
  <si>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</si>
  <si>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</si>
  <si>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</si>
  <si>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</si>
  <si>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</si>
  <si>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</si>
  <si>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</si>
  <si>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</si>
  <si>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</si>
  <si>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</si>
  <si>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</si>
  <si>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</si>
  <si>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</si>
  <si>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</si>
  <si>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</si>
  <si>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</si>
  <si>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</si>
  <si>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</si>
  <si>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</si>
  <si>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</si>
  <si>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</si>
  <si>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</si>
  <si>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</si>
  <si>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</si>
  <si>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</si>
  <si>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</si>
  <si>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</si>
  <si>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</si>
  <si>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</si>
  <si>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</si>
  <si>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</si>
  <si>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</si>
  <si>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INR Zero Only</t>
  </si>
  <si>
    <t>GST(%)</t>
  </si>
  <si>
    <r>
      <t xml:space="preserve">BASIC RATE with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</si>
  <si>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No</t>
  </si>
  <si>
    <t>item2</t>
  </si>
  <si>
    <t>item3</t>
  </si>
  <si>
    <t>Fume Hood Servicing including servicing, greasing and oiling of pulleys,  checking all the electrical wirings and switches, repair the electrical problems, replacing of electrical defective accessories where ever is required. Checking of air flow dampers and tube lights.</t>
  </si>
  <si>
    <t>item4</t>
  </si>
  <si>
    <t>Dismantling and re installation of 3600 CFM AHU of size 5'x15', 4' height installed at 4th level for 14 TR Machine</t>
  </si>
  <si>
    <t>Vaccumizing of entire system, nitrogen pressure testing, leakage detecting, brazing of leaky joints.</t>
  </si>
  <si>
    <t xml:space="preserve">Providing and Charging of R410 gas in entire system, all complete </t>
  </si>
  <si>
    <t xml:space="preserve">P/f of hardrun Copper pipe (totaline make) all complete with copper fitting including brazing,  of following dia </t>
  </si>
  <si>
    <t>1/8</t>
  </si>
  <si>
    <t>7/8</t>
  </si>
  <si>
    <t>CKT</t>
  </si>
  <si>
    <t>KG</t>
  </si>
  <si>
    <t>MTR</t>
  </si>
  <si>
    <t>Contract No:  &lt;IISER/22-23/EE-EO/RFQ-13&gt;</t>
  </si>
  <si>
    <t>Name of Work: &lt;Shifting of electromechanical system over Common Instrument lab in AB-2 at IISER Mohali.&gt;</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</si>
</sst>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 numFmtId="180" formatCode="0.0"/>
    <numFmt numFmtId="181" formatCode="mm/dd/yy"/>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33" borderId="10" xfId="59" applyNumberFormat="1" applyFont="1" applyFill="1" applyBorder="1" applyAlignment="1">
      <alignment horizontal="left" vertical="top"/>
      <protection/>
    </xf>
    <xf numFmtId="0" fontId="7" fillId="0" borderId="10" xfId="55" applyNumberFormat="1" applyFont="1" applyFill="1" applyBorder="1" applyAlignment="1">
      <alignment horizontal="center" vertical="top" wrapText="1"/>
      <protection/>
    </xf>
    <xf numFmtId="0" fontId="7" fillId="34" borderId="10" xfId="55" applyNumberFormat="1" applyFont="1" applyFill="1" applyBorder="1" applyAlignment="1">
      <alignment horizontal="center" vertical="top" wrapText="1"/>
      <protection/>
    </xf>
    <xf numFmtId="0" fontId="7"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horizontal="center" vertical="top" wrapText="1"/>
      <protection/>
    </xf>
    <xf numFmtId="0" fontId="13" fillId="34" borderId="10" xfId="59" applyNumberFormat="1" applyFont="1" applyFill="1" applyBorder="1" applyAlignment="1">
      <alignment vertical="top" wrapText="1"/>
      <protection/>
    </xf>
    <xf numFmtId="0" fontId="7" fillId="35" borderId="10" xfId="55" applyNumberFormat="1" applyFont="1" applyFill="1" applyBorder="1" applyAlignment="1">
      <alignment horizontal="center" vertical="top" wrapText="1"/>
      <protection/>
    </xf>
    <xf numFmtId="0" fontId="4" fillId="0" borderId="10" xfId="59" applyNumberFormat="1" applyFont="1" applyFill="1" applyBorder="1" applyAlignment="1">
      <alignment vertical="top" wrapText="1"/>
      <protection/>
    </xf>
    <xf numFmtId="0" fontId="14" fillId="0" borderId="10" xfId="59" applyNumberFormat="1" applyFont="1" applyFill="1" applyBorder="1" applyAlignment="1">
      <alignment horizontal="left" vertical="center" wrapText="1" readingOrder="1"/>
      <protection/>
    </xf>
    <xf numFmtId="0" fontId="4" fillId="0" borderId="10" xfId="59" applyNumberFormat="1" applyFont="1" applyFill="1" applyBorder="1" applyAlignment="1">
      <alignment vertical="top"/>
      <protection/>
    </xf>
    <xf numFmtId="0" fontId="15" fillId="0" borderId="10" xfId="59" applyNumberFormat="1" applyFont="1" applyFill="1" applyBorder="1" applyAlignment="1">
      <alignment vertical="top"/>
      <protection/>
    </xf>
    <xf numFmtId="0" fontId="4" fillId="0" borderId="10" xfId="55" applyNumberFormat="1" applyFont="1" applyFill="1" applyBorder="1" applyAlignment="1">
      <alignment vertical="top"/>
      <protection/>
    </xf>
    <xf numFmtId="0" fontId="16" fillId="0" borderId="10" xfId="55" applyNumberFormat="1" applyFont="1" applyFill="1" applyBorder="1" applyAlignment="1" applyProtection="1">
      <alignment vertical="top"/>
      <protection/>
    </xf>
    <xf numFmtId="0" fontId="17" fillId="0" borderId="10" xfId="59" applyNumberFormat="1" applyFont="1" applyFill="1" applyBorder="1" applyAlignment="1" applyProtection="1">
      <alignment vertical="center" wrapText="1"/>
      <protection locked="0"/>
    </xf>
    <xf numFmtId="0" fontId="16" fillId="0" borderId="10" xfId="59" applyNumberFormat="1" applyFont="1" applyFill="1" applyBorder="1" applyAlignment="1">
      <alignment vertical="top"/>
      <protection/>
    </xf>
    <xf numFmtId="0" fontId="4" fillId="0" borderId="10" xfId="55" applyNumberFormat="1" applyFont="1" applyFill="1" applyBorder="1" applyAlignment="1" applyProtection="1">
      <alignment vertical="top"/>
      <protection/>
    </xf>
    <xf numFmtId="0" fontId="12" fillId="0" borderId="10" xfId="59" applyNumberFormat="1" applyFont="1" applyFill="1" applyBorder="1" applyAlignment="1" applyProtection="1">
      <alignment vertical="center" wrapText="1"/>
      <protection locked="0"/>
    </xf>
    <xf numFmtId="0" fontId="12" fillId="0" borderId="10" xfId="65" applyNumberFormat="1" applyFont="1" applyFill="1" applyBorder="1" applyAlignment="1" applyProtection="1">
      <alignment vertical="center" wrapText="1"/>
      <protection locked="0"/>
    </xf>
    <xf numFmtId="0" fontId="17" fillId="33" borderId="10" xfId="59" applyNumberFormat="1" applyFont="1" applyFill="1" applyBorder="1" applyAlignment="1" applyProtection="1">
      <alignment vertical="center" wrapText="1"/>
      <protection/>
    </xf>
    <xf numFmtId="0" fontId="20" fillId="0" borderId="10" xfId="59" applyNumberFormat="1" applyFont="1" applyFill="1" applyBorder="1" applyAlignment="1">
      <alignment horizontal="right" vertical="top"/>
      <protection/>
    </xf>
    <xf numFmtId="0" fontId="15" fillId="0" borderId="10" xfId="59" applyNumberFormat="1" applyFont="1" applyFill="1" applyBorder="1" applyAlignment="1">
      <alignment horizontal="right" vertical="top"/>
      <protection/>
    </xf>
    <xf numFmtId="0" fontId="4" fillId="0" borderId="10" xfId="55" applyNumberFormat="1" applyFont="1" applyFill="1" applyBorder="1" applyAlignment="1">
      <alignment horizontal="center" vertical="center"/>
      <protection/>
    </xf>
    <xf numFmtId="2" fontId="15" fillId="0" borderId="10" xfId="59" applyNumberFormat="1" applyFont="1" applyFill="1" applyBorder="1" applyAlignment="1">
      <alignment horizontal="center" vertical="center"/>
      <protection/>
    </xf>
    <xf numFmtId="0" fontId="4" fillId="0" borderId="10" xfId="59" applyNumberFormat="1" applyFont="1" applyFill="1" applyBorder="1" applyAlignment="1">
      <alignment horizontal="left" vertical="center" wrapText="1"/>
      <protection/>
    </xf>
    <xf numFmtId="0" fontId="6" fillId="0" borderId="0" xfId="59" applyNumberFormat="1" applyFont="1" applyFill="1" applyBorder="1" applyAlignment="1" applyProtection="1">
      <alignment horizontal="center" vertical="top"/>
      <protection/>
    </xf>
    <xf numFmtId="0" fontId="4" fillId="0" borderId="0" xfId="55" applyNumberFormat="1" applyFont="1" applyFill="1" applyBorder="1" applyAlignment="1">
      <alignment vertical="top"/>
      <protection/>
    </xf>
    <xf numFmtId="0" fontId="0" fillId="0" borderId="0" xfId="55" applyNumberFormat="1" applyFill="1" applyAlignment="1">
      <alignment vertical="top"/>
      <protection/>
    </xf>
    <xf numFmtId="0" fontId="7" fillId="0" borderId="11" xfId="59" applyNumberFormat="1" applyFont="1" applyFill="1" applyBorder="1" applyAlignment="1" applyProtection="1">
      <alignment horizontal="left" vertical="center" wrapText="1"/>
      <protection/>
    </xf>
    <xf numFmtId="0" fontId="7" fillId="0" borderId="10" xfId="55" applyNumberFormat="1" applyFont="1" applyFill="1" applyBorder="1" applyAlignment="1">
      <alignment horizontal="center" vertical="center" wrapText="1"/>
      <protection/>
    </xf>
    <xf numFmtId="0" fontId="7" fillId="0" borderId="10" xfId="59" applyNumberFormat="1" applyFont="1" applyFill="1" applyBorder="1" applyAlignment="1">
      <alignment horizontal="left" vertical="center"/>
      <protection/>
    </xf>
    <xf numFmtId="0" fontId="0" fillId="0" borderId="0" xfId="55" applyNumberFormat="1" applyFill="1" applyAlignment="1">
      <alignment vertical="center"/>
      <protection/>
    </xf>
    <xf numFmtId="0" fontId="0" fillId="0" borderId="10" xfId="0" applyFill="1" applyBorder="1" applyAlignment="1">
      <alignment horizontal="center" vertical="center"/>
    </xf>
    <xf numFmtId="2" fontId="7" fillId="0" borderId="10" xfId="55" applyNumberFormat="1" applyFont="1" applyFill="1" applyBorder="1" applyAlignment="1" applyProtection="1">
      <alignment horizontal="left" vertical="center"/>
      <protection locked="0"/>
    </xf>
    <xf numFmtId="2" fontId="4" fillId="0" borderId="10" xfId="59" applyNumberFormat="1" applyFont="1" applyFill="1" applyBorder="1" applyAlignment="1">
      <alignment horizontal="left" vertical="center"/>
      <protection/>
    </xf>
    <xf numFmtId="2" fontId="4" fillId="0" borderId="10" xfId="55" applyNumberFormat="1" applyFont="1" applyFill="1" applyBorder="1" applyAlignment="1">
      <alignment horizontal="left" vertical="center"/>
      <protection/>
    </xf>
    <xf numFmtId="0" fontId="18" fillId="0" borderId="10" xfId="59" applyNumberFormat="1" applyFont="1" applyFill="1" applyBorder="1" applyAlignment="1" applyProtection="1">
      <alignment vertical="center" wrapText="1"/>
      <protection locked="0"/>
    </xf>
    <xf numFmtId="0" fontId="19" fillId="0" borderId="10" xfId="65" applyNumberFormat="1" applyFont="1" applyFill="1" applyBorder="1" applyAlignment="1" applyProtection="1">
      <alignment horizontal="center" vertical="center"/>
      <protection/>
    </xf>
    <xf numFmtId="0" fontId="24" fillId="0" borderId="10" xfId="59" applyNumberFormat="1" applyFont="1" applyFill="1" applyBorder="1" applyAlignment="1">
      <alignment horizontal="center" vertical="center" wrapText="1" readingOrder="1"/>
      <protection/>
    </xf>
    <xf numFmtId="2" fontId="7" fillId="36" borderId="10" xfId="55" applyNumberFormat="1" applyFont="1" applyFill="1" applyBorder="1" applyAlignment="1" applyProtection="1">
      <alignment horizontal="center" vertical="center"/>
      <protection locked="0"/>
    </xf>
    <xf numFmtId="2" fontId="7" fillId="0" borderId="10" xfId="55" applyNumberFormat="1" applyFont="1" applyFill="1" applyBorder="1" applyAlignment="1" applyProtection="1">
      <alignment horizontal="center" vertical="center"/>
      <protection locked="0"/>
    </xf>
    <xf numFmtId="2" fontId="7" fillId="0" borderId="10" xfId="55" applyNumberFormat="1" applyFont="1" applyFill="1" applyBorder="1" applyAlignment="1" applyProtection="1">
      <alignment horizontal="center" vertical="center" wrapText="1"/>
      <protection locked="0"/>
    </xf>
    <xf numFmtId="2" fontId="7" fillId="0" borderId="10" xfId="55" applyNumberFormat="1" applyFont="1" applyFill="1" applyBorder="1" applyAlignment="1">
      <alignment horizontal="center" vertical="center" wrapText="1"/>
      <protection/>
    </xf>
    <xf numFmtId="2" fontId="7" fillId="0" borderId="10" xfId="59" applyNumberFormat="1" applyFont="1" applyFill="1" applyBorder="1" applyAlignment="1">
      <alignment horizontal="center" vertical="center"/>
      <protection/>
    </xf>
    <xf numFmtId="0" fontId="60" fillId="0" borderId="10" xfId="0" applyFont="1" applyFill="1" applyBorder="1" applyAlignment="1">
      <alignment horizontal="left" vertical="center" wrapText="1"/>
    </xf>
    <xf numFmtId="0" fontId="60" fillId="0" borderId="10" xfId="0" applyFont="1" applyFill="1" applyBorder="1" applyAlignment="1">
      <alignment horizontal="center" vertical="center" wrapText="1"/>
    </xf>
    <xf numFmtId="49" fontId="60" fillId="0" borderId="10" xfId="0" applyNumberFormat="1" applyFont="1" applyFill="1" applyBorder="1" applyAlignment="1">
      <alignment horizontal="left" vertical="center" wrapText="1"/>
    </xf>
    <xf numFmtId="0" fontId="11" fillId="0" borderId="12" xfId="55" applyNumberFormat="1" applyFont="1" applyFill="1" applyBorder="1" applyAlignment="1">
      <alignment horizontal="center" vertical="center" wrapText="1"/>
      <protection/>
    </xf>
    <xf numFmtId="0" fontId="15" fillId="0" borderId="10"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0" xfId="59" applyNumberFormat="1" applyFont="1" applyFill="1" applyBorder="1" applyAlignment="1">
      <alignment horizontal="center" vertical="top"/>
      <protection/>
    </xf>
    <xf numFmtId="0" fontId="7" fillId="33" borderId="10"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E21"/>
  <sheetViews>
    <sheetView zoomScale="70" zoomScaleNormal="70" zoomScalePageLayoutView="0" workbookViewId="0" topLeftCell="A9">
      <selection activeCell="M13" sqref="M13:M18"/>
    </sheetView>
  </sheetViews>
  <sheetFormatPr defaultColWidth="9.140625" defaultRowHeight="15"/>
  <cols>
    <col min="1" max="1" width="14.28125" style="51" customWidth="1"/>
    <col min="2" max="2" width="54.421875" style="47" customWidth="1"/>
    <col min="3" max="3" width="13.57421875" style="1" customWidth="1"/>
    <col min="4" max="4" width="12.421875" style="1" customWidth="1"/>
    <col min="5" max="5" width="13.421875" style="1" customWidth="1"/>
    <col min="6" max="6" width="15.140625" style="1" hidden="1" customWidth="1"/>
    <col min="7" max="11" width="9.140625" style="1" hidden="1" customWidth="1"/>
    <col min="12" max="12" width="9.140625" style="1" customWidth="1"/>
    <col min="13" max="13" width="24.140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29" width="9.140625" style="1" customWidth="1"/>
    <col min="230" max="234" width="9.140625" style="3" customWidth="1"/>
    <col min="235" max="16384" width="9.140625" style="1" customWidth="1"/>
  </cols>
  <sheetData>
    <row r="1" spans="1:234" s="4" customFormat="1" ht="30" customHeight="1">
      <c r="A1" s="69" t="str">
        <f>B2&amp;" BoQ"</f>
        <v>Item Wise BoQ</v>
      </c>
      <c r="B1" s="69"/>
      <c r="C1" s="69"/>
      <c r="D1" s="69"/>
      <c r="E1" s="69"/>
      <c r="F1" s="69"/>
      <c r="G1" s="69"/>
      <c r="H1" s="69"/>
      <c r="I1" s="69"/>
      <c r="J1" s="69"/>
      <c r="K1" s="69"/>
      <c r="L1" s="69"/>
      <c r="O1" s="5"/>
      <c r="P1" s="5"/>
      <c r="Q1" s="6"/>
      <c r="HV1" s="6"/>
      <c r="HW1" s="6"/>
      <c r="HX1" s="6"/>
      <c r="HY1" s="6"/>
      <c r="HZ1" s="6"/>
    </row>
    <row r="2" spans="1:17" s="4" customFormat="1" ht="25.5" customHeight="1" hidden="1">
      <c r="A2" s="7" t="s">
        <v>0</v>
      </c>
      <c r="B2" s="45" t="s">
        <v>1</v>
      </c>
      <c r="C2" s="7" t="s">
        <v>2</v>
      </c>
      <c r="D2" s="7" t="s">
        <v>3</v>
      </c>
      <c r="E2" s="7" t="s">
        <v>4</v>
      </c>
      <c r="J2" s="8"/>
      <c r="K2" s="8"/>
      <c r="L2" s="8"/>
      <c r="O2" s="5"/>
      <c r="P2" s="5"/>
      <c r="Q2" s="6"/>
    </row>
    <row r="3" spans="1:234" s="4" customFormat="1" ht="30" customHeight="1" hidden="1">
      <c r="A3" s="4" t="s">
        <v>5</v>
      </c>
      <c r="B3" s="46"/>
      <c r="HV3" s="6"/>
      <c r="HW3" s="6"/>
      <c r="HX3" s="6"/>
      <c r="HY3" s="6"/>
      <c r="HZ3" s="6"/>
    </row>
    <row r="4" spans="1:234" s="9" customFormat="1" ht="30" customHeight="1">
      <c r="A4" s="70" t="s">
        <v>46</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HV4" s="10"/>
      <c r="HW4" s="10"/>
      <c r="HX4" s="10"/>
      <c r="HY4" s="10"/>
      <c r="HZ4" s="10"/>
    </row>
    <row r="5" spans="1:234" s="9" customFormat="1" ht="30" customHeight="1">
      <c r="A5" s="70" t="s">
        <v>65</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HV5" s="10"/>
      <c r="HW5" s="10"/>
      <c r="HX5" s="10"/>
      <c r="HY5" s="10"/>
      <c r="HZ5" s="10"/>
    </row>
    <row r="6" spans="1:234" s="9" customFormat="1" ht="30" customHeight="1">
      <c r="A6" s="70" t="s">
        <v>64</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HV6" s="10"/>
      <c r="HW6" s="10"/>
      <c r="HX6" s="10"/>
      <c r="HY6" s="10"/>
      <c r="HZ6" s="10"/>
    </row>
    <row r="7" spans="1:234" s="9" customFormat="1" ht="29.25" customHeight="1" hidden="1">
      <c r="A7" s="71" t="s">
        <v>6</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HV7" s="10"/>
      <c r="HW7" s="10"/>
      <c r="HX7" s="10"/>
      <c r="HY7" s="10"/>
      <c r="HZ7" s="10"/>
    </row>
    <row r="8" spans="1:234" s="11" customFormat="1" ht="104.25" customHeight="1">
      <c r="A8" s="48" t="s">
        <v>44</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HV8" s="12"/>
      <c r="HW8" s="12"/>
      <c r="HX8" s="12"/>
      <c r="HY8" s="12"/>
      <c r="HZ8" s="12"/>
    </row>
    <row r="9" spans="1:234" s="13" customFormat="1" ht="61.5" customHeight="1">
      <c r="A9" s="67" t="s">
        <v>7</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HV9" s="14"/>
      <c r="HW9" s="14"/>
      <c r="HX9" s="14"/>
      <c r="HY9" s="14"/>
      <c r="HZ9" s="14"/>
    </row>
    <row r="10" spans="1:234" s="15" customFormat="1" ht="45" customHeight="1">
      <c r="A10" s="49"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HV10" s="16"/>
      <c r="HW10" s="16"/>
      <c r="HX10" s="16"/>
      <c r="HY10" s="16"/>
      <c r="HZ10" s="16"/>
    </row>
    <row r="11" spans="1:234" s="15" customFormat="1" ht="139.5" customHeight="1">
      <c r="A11" s="49" t="s">
        <v>14</v>
      </c>
      <c r="B11" s="23" t="s">
        <v>15</v>
      </c>
      <c r="C11" s="23" t="s">
        <v>16</v>
      </c>
      <c r="D11" s="23" t="s">
        <v>17</v>
      </c>
      <c r="E11" s="23" t="s">
        <v>18</v>
      </c>
      <c r="F11" s="23" t="s">
        <v>19</v>
      </c>
      <c r="G11" s="23"/>
      <c r="H11" s="23"/>
      <c r="I11" s="23" t="s">
        <v>20</v>
      </c>
      <c r="J11" s="23" t="s">
        <v>21</v>
      </c>
      <c r="K11" s="23" t="s">
        <v>22</v>
      </c>
      <c r="L11" s="23" t="s">
        <v>23</v>
      </c>
      <c r="M11" s="24" t="s">
        <v>49</v>
      </c>
      <c r="N11" s="23" t="s">
        <v>24</v>
      </c>
      <c r="O11" s="23" t="s">
        <v>48</v>
      </c>
      <c r="P11" s="23" t="s">
        <v>25</v>
      </c>
      <c r="Q11" s="23" t="s">
        <v>26</v>
      </c>
      <c r="R11" s="23" t="s">
        <v>27</v>
      </c>
      <c r="S11" s="23" t="s">
        <v>28</v>
      </c>
      <c r="T11" s="23" t="s">
        <v>29</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5" t="s">
        <v>30</v>
      </c>
      <c r="BB11" s="25" t="s">
        <v>45</v>
      </c>
      <c r="BC11" s="26" t="s">
        <v>31</v>
      </c>
      <c r="HV11" s="16"/>
      <c r="HW11" s="16"/>
      <c r="HX11" s="16"/>
      <c r="HY11" s="16"/>
      <c r="HZ11" s="16"/>
    </row>
    <row r="12" spans="1:234" s="15" customFormat="1" ht="15">
      <c r="A12" s="49">
        <v>1</v>
      </c>
      <c r="B12" s="22">
        <v>2</v>
      </c>
      <c r="C12" s="22">
        <v>3</v>
      </c>
      <c r="D12" s="22">
        <v>4</v>
      </c>
      <c r="E12" s="22">
        <v>5</v>
      </c>
      <c r="F12" s="22">
        <v>6</v>
      </c>
      <c r="G12" s="22">
        <v>7</v>
      </c>
      <c r="H12" s="22">
        <v>8</v>
      </c>
      <c r="I12" s="22">
        <v>9</v>
      </c>
      <c r="J12" s="22">
        <v>10</v>
      </c>
      <c r="K12" s="22">
        <v>11</v>
      </c>
      <c r="L12" s="22">
        <v>12</v>
      </c>
      <c r="M12" s="27">
        <v>7</v>
      </c>
      <c r="N12" s="27">
        <v>8</v>
      </c>
      <c r="O12" s="27">
        <v>9</v>
      </c>
      <c r="P12" s="27">
        <v>10</v>
      </c>
      <c r="Q12" s="27">
        <v>11</v>
      </c>
      <c r="R12" s="27">
        <v>12</v>
      </c>
      <c r="S12" s="27">
        <v>13</v>
      </c>
      <c r="T12" s="27">
        <v>14</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15</v>
      </c>
      <c r="BB12" s="27">
        <v>16</v>
      </c>
      <c r="BC12" s="27">
        <v>17</v>
      </c>
      <c r="HV12" s="16"/>
      <c r="HW12" s="16"/>
      <c r="HX12" s="16"/>
      <c r="HY12" s="16"/>
      <c r="HZ12" s="16"/>
    </row>
    <row r="13" spans="1:239" s="15" customFormat="1" ht="72.75" customHeight="1">
      <c r="A13" s="52">
        <v>1</v>
      </c>
      <c r="B13" s="64" t="s">
        <v>55</v>
      </c>
      <c r="C13" s="58" t="s">
        <v>32</v>
      </c>
      <c r="D13" s="65">
        <v>1</v>
      </c>
      <c r="E13" s="65" t="s">
        <v>33</v>
      </c>
      <c r="F13" s="54"/>
      <c r="G13" s="53"/>
      <c r="H13" s="53"/>
      <c r="I13" s="54" t="s">
        <v>34</v>
      </c>
      <c r="J13" s="55">
        <f>IF(I13="Less(-)",-1,1)</f>
        <v>1</v>
      </c>
      <c r="K13" s="53" t="s">
        <v>35</v>
      </c>
      <c r="L13" s="53" t="s">
        <v>4</v>
      </c>
      <c r="M13" s="59"/>
      <c r="N13" s="60"/>
      <c r="O13" s="59"/>
      <c r="P13" s="61"/>
      <c r="Q13" s="60"/>
      <c r="R13" s="60"/>
      <c r="S13" s="61"/>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D13*M13</f>
        <v>0</v>
      </c>
      <c r="BB13" s="63">
        <f>BA13+(BA13*O13/100)</f>
        <v>0</v>
      </c>
      <c r="BC13" s="44" t="str">
        <f>SpellNumber(L13,BB13)</f>
        <v>INR Zero Only</v>
      </c>
      <c r="HR13" s="15">
        <v>1</v>
      </c>
      <c r="HS13" s="15" t="s">
        <v>53</v>
      </c>
      <c r="HT13" s="15" t="s">
        <v>32</v>
      </c>
      <c r="HU13" s="15">
        <v>73</v>
      </c>
      <c r="HV13" s="16" t="s">
        <v>50</v>
      </c>
      <c r="HW13" s="16"/>
      <c r="HX13" s="16"/>
      <c r="HY13" s="16"/>
      <c r="HZ13" s="16"/>
      <c r="IA13" s="15">
        <v>1</v>
      </c>
      <c r="IB13" s="15" t="s">
        <v>55</v>
      </c>
      <c r="IC13" s="15" t="s">
        <v>32</v>
      </c>
      <c r="ID13" s="15">
        <v>1</v>
      </c>
      <c r="IE13" s="15" t="s">
        <v>33</v>
      </c>
    </row>
    <row r="14" spans="1:239" s="15" customFormat="1" ht="72.75" customHeight="1">
      <c r="A14" s="52">
        <v>2</v>
      </c>
      <c r="B14" s="64" t="s">
        <v>56</v>
      </c>
      <c r="C14" s="58" t="s">
        <v>51</v>
      </c>
      <c r="D14" s="65">
        <v>1</v>
      </c>
      <c r="E14" s="65" t="s">
        <v>61</v>
      </c>
      <c r="F14" s="54"/>
      <c r="G14" s="53"/>
      <c r="H14" s="53"/>
      <c r="I14" s="54" t="s">
        <v>34</v>
      </c>
      <c r="J14" s="55">
        <f>IF(I14="Less(-)",-1,1)</f>
        <v>1</v>
      </c>
      <c r="K14" s="53" t="s">
        <v>35</v>
      </c>
      <c r="L14" s="53" t="s">
        <v>4</v>
      </c>
      <c r="M14" s="59"/>
      <c r="N14" s="60"/>
      <c r="O14" s="59"/>
      <c r="P14" s="61"/>
      <c r="Q14" s="60"/>
      <c r="R14" s="60"/>
      <c r="S14" s="61"/>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D14*M14</f>
        <v>0</v>
      </c>
      <c r="BB14" s="63">
        <f>BA14+(BA14*O14/100)</f>
        <v>0</v>
      </c>
      <c r="BC14" s="44" t="str">
        <f>SpellNumber(L14,BB14)</f>
        <v>INR Zero Only</v>
      </c>
      <c r="HV14" s="16"/>
      <c r="HW14" s="16"/>
      <c r="HX14" s="16"/>
      <c r="HY14" s="16"/>
      <c r="HZ14" s="16"/>
      <c r="IA14" s="15">
        <v>2</v>
      </c>
      <c r="IB14" s="15" t="s">
        <v>56</v>
      </c>
      <c r="IC14" s="15" t="s">
        <v>51</v>
      </c>
      <c r="ID14" s="15">
        <v>1</v>
      </c>
      <c r="IE14" s="15" t="s">
        <v>61</v>
      </c>
    </row>
    <row r="15" spans="1:239" s="15" customFormat="1" ht="72.75" customHeight="1">
      <c r="A15" s="52">
        <v>3</v>
      </c>
      <c r="B15" s="64" t="s">
        <v>57</v>
      </c>
      <c r="C15" s="58" t="s">
        <v>52</v>
      </c>
      <c r="D15" s="65">
        <v>10</v>
      </c>
      <c r="E15" s="65" t="s">
        <v>62</v>
      </c>
      <c r="F15" s="54"/>
      <c r="G15" s="53"/>
      <c r="H15" s="53"/>
      <c r="I15" s="54" t="s">
        <v>34</v>
      </c>
      <c r="J15" s="55">
        <f>IF(I15="Less(-)",-1,1)</f>
        <v>1</v>
      </c>
      <c r="K15" s="53" t="s">
        <v>35</v>
      </c>
      <c r="L15" s="53" t="s">
        <v>4</v>
      </c>
      <c r="M15" s="59"/>
      <c r="N15" s="60"/>
      <c r="O15" s="59"/>
      <c r="P15" s="61"/>
      <c r="Q15" s="60"/>
      <c r="R15" s="60"/>
      <c r="S15" s="61"/>
      <c r="T15" s="61"/>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3">
        <f>D15*M15</f>
        <v>0</v>
      </c>
      <c r="BB15" s="63">
        <f>BA15+(BA15*O15/100)</f>
        <v>0</v>
      </c>
      <c r="BC15" s="44" t="str">
        <f>SpellNumber(L15,BB15)</f>
        <v>INR Zero Only</v>
      </c>
      <c r="HV15" s="16"/>
      <c r="HW15" s="16"/>
      <c r="HX15" s="16"/>
      <c r="HY15" s="16"/>
      <c r="HZ15" s="16"/>
      <c r="IA15" s="15">
        <v>3</v>
      </c>
      <c r="IB15" s="15" t="s">
        <v>57</v>
      </c>
      <c r="IC15" s="15" t="s">
        <v>52</v>
      </c>
      <c r="ID15" s="15">
        <v>10</v>
      </c>
      <c r="IE15" s="15" t="s">
        <v>62</v>
      </c>
    </row>
    <row r="16" spans="1:236" s="15" customFormat="1" ht="72.75" customHeight="1">
      <c r="A16" s="52">
        <v>4</v>
      </c>
      <c r="B16" s="64" t="s">
        <v>58</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HV16" s="16"/>
      <c r="HW16" s="16"/>
      <c r="HX16" s="16"/>
      <c r="HY16" s="16"/>
      <c r="HZ16" s="16"/>
      <c r="IA16" s="15">
        <v>4</v>
      </c>
      <c r="IB16" s="15" t="s">
        <v>58</v>
      </c>
    </row>
    <row r="17" spans="1:239" s="15" customFormat="1" ht="72.75" customHeight="1">
      <c r="A17" s="52">
        <v>4.1</v>
      </c>
      <c r="B17" s="66" t="s">
        <v>59</v>
      </c>
      <c r="C17" s="58" t="s">
        <v>54</v>
      </c>
      <c r="D17" s="65">
        <v>5</v>
      </c>
      <c r="E17" s="65" t="s">
        <v>63</v>
      </c>
      <c r="F17" s="54"/>
      <c r="G17" s="53"/>
      <c r="H17" s="53"/>
      <c r="I17" s="54" t="s">
        <v>34</v>
      </c>
      <c r="J17" s="55">
        <f>IF(I17="Less(-)",-1,1)</f>
        <v>1</v>
      </c>
      <c r="K17" s="53" t="s">
        <v>35</v>
      </c>
      <c r="L17" s="53" t="s">
        <v>4</v>
      </c>
      <c r="M17" s="59"/>
      <c r="N17" s="60"/>
      <c r="O17" s="59"/>
      <c r="P17" s="61"/>
      <c r="Q17" s="60"/>
      <c r="R17" s="60"/>
      <c r="S17" s="61"/>
      <c r="T17" s="61"/>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3">
        <f>D17*M17</f>
        <v>0</v>
      </c>
      <c r="BB17" s="63">
        <f>BA17+(BA17*O17/100)</f>
        <v>0</v>
      </c>
      <c r="BC17" s="44" t="str">
        <f>SpellNumber(L17,BB17)</f>
        <v>INR Zero Only</v>
      </c>
      <c r="HV17" s="16"/>
      <c r="HW17" s="16"/>
      <c r="HX17" s="16"/>
      <c r="HY17" s="16"/>
      <c r="HZ17" s="16"/>
      <c r="IA17" s="15">
        <v>4.1</v>
      </c>
      <c r="IB17" s="15" t="s">
        <v>59</v>
      </c>
      <c r="IC17" s="15" t="s">
        <v>54</v>
      </c>
      <c r="ID17" s="15">
        <v>5</v>
      </c>
      <c r="IE17" s="15" t="s">
        <v>63</v>
      </c>
    </row>
    <row r="18" spans="1:239" s="15" customFormat="1" ht="72.75" customHeight="1">
      <c r="A18" s="52">
        <v>4.2</v>
      </c>
      <c r="B18" s="66" t="s">
        <v>60</v>
      </c>
      <c r="C18" s="58" t="s">
        <v>38</v>
      </c>
      <c r="D18" s="65">
        <v>5</v>
      </c>
      <c r="E18" s="65" t="s">
        <v>63</v>
      </c>
      <c r="F18" s="54"/>
      <c r="G18" s="53"/>
      <c r="H18" s="53"/>
      <c r="I18" s="54" t="s">
        <v>34</v>
      </c>
      <c r="J18" s="55">
        <f>IF(I18="Less(-)",-1,1)</f>
        <v>1</v>
      </c>
      <c r="K18" s="53" t="s">
        <v>35</v>
      </c>
      <c r="L18" s="53" t="s">
        <v>4</v>
      </c>
      <c r="M18" s="59"/>
      <c r="N18" s="60"/>
      <c r="O18" s="59"/>
      <c r="P18" s="61"/>
      <c r="Q18" s="60"/>
      <c r="R18" s="60"/>
      <c r="S18" s="61"/>
      <c r="T18" s="61"/>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3">
        <f>D18*M18</f>
        <v>0</v>
      </c>
      <c r="BB18" s="63">
        <f>BA18+(BA18*O18/100)</f>
        <v>0</v>
      </c>
      <c r="BC18" s="44" t="str">
        <f>SpellNumber(L18,BB18)</f>
        <v>INR Zero Only</v>
      </c>
      <c r="HV18" s="16"/>
      <c r="HW18" s="16"/>
      <c r="HX18" s="16"/>
      <c r="HY18" s="16"/>
      <c r="HZ18" s="16"/>
      <c r="IA18" s="15">
        <v>4.2</v>
      </c>
      <c r="IB18" s="15" t="s">
        <v>60</v>
      </c>
      <c r="IC18" s="15" t="s">
        <v>38</v>
      </c>
      <c r="ID18" s="15">
        <v>5</v>
      </c>
      <c r="IE18" s="15" t="s">
        <v>63</v>
      </c>
    </row>
    <row r="19" spans="1:234" s="17" customFormat="1" ht="58.5" customHeight="1">
      <c r="A19" s="73" t="s">
        <v>37</v>
      </c>
      <c r="B19" s="74"/>
      <c r="C19" s="30"/>
      <c r="D19" s="30"/>
      <c r="E19" s="30"/>
      <c r="F19" s="29"/>
      <c r="G19" s="30"/>
      <c r="H19" s="31"/>
      <c r="I19" s="31"/>
      <c r="J19" s="31"/>
      <c r="K19" s="31"/>
      <c r="L19" s="30"/>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3" t="e">
        <f>SUM(#REF!)</f>
        <v>#REF!</v>
      </c>
      <c r="BB19" s="43">
        <f>SUM(BB13:BB18)</f>
        <v>0</v>
      </c>
      <c r="BC19" s="44" t="str">
        <f>SpellNumber($E$2,BB19)</f>
        <v>INR Zero Only</v>
      </c>
      <c r="HR19" s="17" t="s">
        <v>37</v>
      </c>
      <c r="HV19" s="18"/>
      <c r="HW19" s="18" t="s">
        <v>36</v>
      </c>
      <c r="HX19" s="18" t="s">
        <v>38</v>
      </c>
      <c r="HY19" s="18">
        <v>10</v>
      </c>
      <c r="HZ19" s="18" t="s">
        <v>33</v>
      </c>
    </row>
    <row r="20" spans="1:234" s="19" customFormat="1" ht="54.75" customHeight="1" hidden="1">
      <c r="A20" s="50" t="s">
        <v>39</v>
      </c>
      <c r="B20" s="21"/>
      <c r="C20" s="33"/>
      <c r="D20" s="34"/>
      <c r="E20" s="56" t="s">
        <v>40</v>
      </c>
      <c r="F20" s="57"/>
      <c r="G20" s="35"/>
      <c r="H20" s="36"/>
      <c r="I20" s="36"/>
      <c r="J20" s="36"/>
      <c r="K20" s="37"/>
      <c r="L20" s="38"/>
      <c r="M20" s="39" t="s">
        <v>41</v>
      </c>
      <c r="N20" s="36"/>
      <c r="O20" s="32"/>
      <c r="P20" s="32"/>
      <c r="Q20" s="32"/>
      <c r="R20" s="32"/>
      <c r="S20" s="32"/>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40">
        <f>IF(ISBLANK(F20),0,IF(E20="Excess (+)",ROUND(BA19+(BA19*F20),2),IF(E20="Less (-)",ROUND(BA19+(BA19*F20*(-1)),2),0)))</f>
        <v>0</v>
      </c>
      <c r="BB20" s="41">
        <f>ROUND(BA20,0)</f>
        <v>0</v>
      </c>
      <c r="BC20" s="28" t="str">
        <f>SpellNumber(L20,BB20)</f>
        <v> Zero Only</v>
      </c>
      <c r="HR20" s="19" t="s">
        <v>39</v>
      </c>
      <c r="HV20" s="20" t="s">
        <v>40</v>
      </c>
      <c r="HW20" s="20"/>
      <c r="HX20" s="20"/>
      <c r="HY20" s="20"/>
      <c r="HZ20" s="20"/>
    </row>
    <row r="21" spans="1:234" s="19" customFormat="1" ht="43.5" customHeight="1">
      <c r="A21" s="73" t="s">
        <v>42</v>
      </c>
      <c r="B21" s="74"/>
      <c r="C21" s="68" t="str">
        <f>SpellNumber($E$2,BB19)</f>
        <v>INR Zero Only</v>
      </c>
      <c r="D21" s="68"/>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HR21" s="19" t="s">
        <v>42</v>
      </c>
      <c r="HT21" s="19" t="s">
        <v>47</v>
      </c>
      <c r="HV21" s="20"/>
      <c r="HW21" s="20"/>
      <c r="HX21" s="20"/>
      <c r="HY21" s="20"/>
      <c r="HZ21" s="20"/>
    </row>
    <row r="23" ht="15"/>
    <row r="24" ht="15"/>
    <row r="25" ht="15"/>
    <row r="26" ht="15"/>
  </sheetData>
  <sheetProtection password="E491" sheet="1"/>
  <mergeCells count="10">
    <mergeCell ref="A9:BC9"/>
    <mergeCell ref="C21:BC21"/>
    <mergeCell ref="A1:L1"/>
    <mergeCell ref="A4:BC4"/>
    <mergeCell ref="A5:BC5"/>
    <mergeCell ref="A6:BC6"/>
    <mergeCell ref="A7:BC7"/>
    <mergeCell ref="B8:BC8"/>
    <mergeCell ref="A19:B19"/>
    <mergeCell ref="A21:B21"/>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allowBlank="1" showInputMessage="1" showErrorMessage="1" promptTitle="Itemcode/Make" prompt="Please enter text" sqref="F19 C13:C15 C17:C18">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7:O18 O13:O15 M13:M15 M17:M18">
      <formula1>0</formula1>
      <formula2>999999999999999</formula2>
    </dataValidation>
    <dataValidation type="decimal" allowBlank="1" showInputMessage="1" showErrorMessage="1" promptTitle="Quantity" prompt="Please enter the Quantity for this item. " errorTitle="Invalid Entry" error="Only Numeric Values are allowed. " sqref="F17:F18 F13:F15 D13:D15 D17:D18">
      <formula1>0</formula1>
      <formula2>999999999999999</formula2>
    </dataValidation>
    <dataValidation allowBlank="1" showInputMessage="1" showErrorMessage="1" promptTitle="Addition / Deduction" prompt="Please Choose the correct One" sqref="J13:J15 J17:J18">
      <formula1>0</formula1>
      <formula2>0</formula2>
    </dataValidation>
    <dataValidation type="list" showErrorMessage="1" sqref="I13:I15 I17: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N17:N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R17: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Q17: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G17:H18">
      <formula1>0</formula1>
      <formula2>999999999999999</formula2>
    </dataValidation>
    <dataValidation allowBlank="1" showInputMessage="1" showErrorMessage="1" promptTitle="Units" prompt="Please enter Units in text" sqref="E13:E15 E17:E18">
      <formula1>0</formula1>
      <formula2>0</formula2>
    </dataValidation>
    <dataValidation type="list" allowBlank="1" showErrorMessage="1" sqref="K13:K15 K17:K18">
      <formula1>"Partial Conversion,Full Conversion"</formula1>
      <formula2>0</formula2>
    </dataValidation>
    <dataValidation type="list" allowBlank="1" showInputMessage="1" showErrorMessage="1" sqref="L16 L13 L14 L15 L18:L21 L17">
      <formula1>"INR"</formula1>
    </dataValidation>
  </dataValidations>
  <printOptions/>
  <pageMargins left="0.35433070866141736" right="0.2362204724409449" top="0.7480314960629921" bottom="0.4330708661417323" header="0.5118110236220472" footer="0.5118110236220472"/>
  <pageSetup horizontalDpi="300" verticalDpi="300" orientation="portrait" paperSize="9" scale="46"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5" t="s">
        <v>43</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2020-10-27T05:14:24Z</cp:lastPrinted>
  <dcterms:created xsi:type="dcterms:W3CDTF">2009-01-30T06:42:42Z</dcterms:created>
  <dcterms:modified xsi:type="dcterms:W3CDTF">2022-11-01T07:08:55Z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SCkHw73se2j1AGYTuxfjbD9+/Jg=</vt:lpwstr>
  </property>
</Properties>
</file>