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<sst xmlns="http://schemas.openxmlformats.org/spreadsheetml/2006/main" count="181" uniqueCount="74">
  <si>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</si>
  <si>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</si>
  <si>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</si>
  <si>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</si>
  <si>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</si>
  <si>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</si>
  <si>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</si>
  <si>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</si>
  <si>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</si>
  <si>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</si>
  <si>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</si>
  <si>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</si>
  <si>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</si>
  <si>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</si>
  <si>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</si>
  <si>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</si>
  <si>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</si>
  <si>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</si>
  <si>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</si>
  <si>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</si>
  <si>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</si>
  <si>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</si>
  <si>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</si>
  <si>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</si>
  <si>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</si>
  <si>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</si>
  <si>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</si>
  <si>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</si>
  <si>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</si>
  <si>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</si>
  <si>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</si>
  <si>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</si>
  <si>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</si>
  <si>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</si>
  <si>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</si>
  <si>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</si>
  <si>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</si>
  <si>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</si>
  <si>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</si>
  <si>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</si>
  <si>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</si>
  <si>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</si>
  <si>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</si>
  <si>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</si>
  <si>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</si>
  <si>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</si>
  <si>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</si>
  <si>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</si>
  <si>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</si>
  <si>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PVC connection 1m SS branded (Make: Viking Or equivalent)</t>
  </si>
  <si>
    <t>GST</t>
  </si>
  <si>
    <t>ITEM1</t>
  </si>
  <si>
    <t>ITEM2</t>
  </si>
  <si>
    <t>ITEM3</t>
  </si>
  <si>
    <t>ITEM4</t>
  </si>
  <si>
    <t>ITEM5</t>
  </si>
  <si>
    <t>Spindle (Make: Jaquar/ESSCO/ SEIKO)</t>
  </si>
  <si>
    <t>Other Charges if any (B)</t>
  </si>
  <si>
    <t>Other Charges if any (C)</t>
  </si>
  <si>
    <t>Tender Inviting Authority: &lt; Director, IISER Mohali &gt;</t>
  </si>
  <si>
    <t>Other Charges if any (A)</t>
  </si>
  <si>
    <r>
      <rPr>
        <b/>
        <sz val="12"/>
        <rFont val="Nimbus"/>
        <family val="0"/>
      </rPr>
      <t xml:space="preserve">Supply and Installation of Cryostat for UV-Visible Spectrophotometer alongwith accessories
</t>
    </r>
    <r>
      <rPr>
        <sz val="12"/>
        <rFont val="Nimbus"/>
        <family val="0"/>
      </rPr>
      <t>(Technical Specification as given below)</t>
    </r>
  </si>
  <si>
    <t>Name of Work: &lt; Supply and Installation of Cryostat for UV-Visible Spectrophotometer alongwith accessories &gt;</t>
  </si>
  <si>
    <t>ITEM6</t>
  </si>
  <si>
    <t>ITEM7</t>
  </si>
  <si>
    <t>ITEM8</t>
  </si>
  <si>
    <t>ITEM9</t>
  </si>
  <si>
    <t>Cuvette 
(Technical Specification as given below)</t>
  </si>
  <si>
    <t>Tube sets
(Technical Specification as given below)</t>
  </si>
  <si>
    <t>Cryogen used
(Technical Specification as given below)</t>
  </si>
  <si>
    <t>Sets</t>
  </si>
  <si>
    <t>Contract No:  &lt; IISERM(1549-4)22/23Pur-GTE &gt;</t>
  </si>
  <si>
    <t>Liquid Nitrogen Container: 
One Stainless-steel Dewar vessel, 2L with 1L/Hr consumption
(Technical Specification as given below)</t>
  </si>
  <si>
    <t>One set of Stirring bars (5pcs/set) which can work in -80℃ to +100℃ range should be provided
(Technical Specification as given below)</t>
  </si>
</sst>
</file>

<file path=xl/styles.xml><?xml version="1.0" encoding="utf-8"?>
<styleSheet xmlns="http://schemas.openxmlformats.org/spreadsheetml/2006/main">
  <numFmts count="3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9"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6"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4"/>
  <sheetViews>
    <sheetView showGridLines="0" zoomScale="85" zoomScaleNormal="85" zoomScalePageLayoutView="0" workbookViewId="0" topLeftCell="A4">
      <selection activeCell="B19" sqref="B19"/>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59</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62</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71</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67.5" customHeight="1">
      <c r="A13" s="68">
        <v>1.1</v>
      </c>
      <c r="B13" s="61" t="s">
        <v>61</v>
      </c>
      <c r="C13" s="66" t="s">
        <v>51</v>
      </c>
      <c r="D13" s="67">
        <v>1</v>
      </c>
      <c r="E13" s="50" t="s">
        <v>36</v>
      </c>
      <c r="F13" s="51"/>
      <c r="G13" s="52"/>
      <c r="H13" s="53"/>
      <c r="I13" s="54" t="s">
        <v>37</v>
      </c>
      <c r="J13" s="55">
        <f aca="true" t="shared" si="0" ref="J13:J21">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 aca="true" t="shared" si="1" ref="BA13:BA21">D13*M13</f>
        <v>0</v>
      </c>
      <c r="BB13" s="45">
        <f aca="true" t="shared" si="2" ref="BB13:BB21">D13*M13+N13+O13+P13+Q13+R13</f>
        <v>0</v>
      </c>
      <c r="BC13" s="25" t="str">
        <f aca="true" t="shared" si="3" ref="BC13:BC21">SpellNumber(L13,BB13)</f>
        <v>INR Zero Only</v>
      </c>
      <c r="IA13" s="26">
        <v>1.1</v>
      </c>
      <c r="IB13" s="26" t="s">
        <v>49</v>
      </c>
      <c r="IC13" s="26" t="s">
        <v>51</v>
      </c>
      <c r="ID13" s="26">
        <v>50</v>
      </c>
      <c r="IE13" s="27" t="s">
        <v>36</v>
      </c>
      <c r="IF13" s="27" t="s">
        <v>39</v>
      </c>
      <c r="IG13" s="27" t="s">
        <v>35</v>
      </c>
      <c r="IH13" s="27">
        <v>123.223</v>
      </c>
      <c r="II13" s="27" t="s">
        <v>36</v>
      </c>
    </row>
    <row r="14" spans="1:243" s="26" customFormat="1" ht="70.5" customHeight="1">
      <c r="A14" s="68">
        <v>1.2</v>
      </c>
      <c r="B14" s="61" t="s">
        <v>72</v>
      </c>
      <c r="C14" s="66" t="s">
        <v>52</v>
      </c>
      <c r="D14" s="67">
        <v>1</v>
      </c>
      <c r="E14" s="50" t="s">
        <v>36</v>
      </c>
      <c r="F14" s="51"/>
      <c r="G14" s="52"/>
      <c r="H14" s="53"/>
      <c r="I14" s="54" t="s">
        <v>37</v>
      </c>
      <c r="J14" s="55">
        <f t="shared" si="0"/>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 t="shared" si="1"/>
        <v>0</v>
      </c>
      <c r="BB14" s="45">
        <f t="shared" si="2"/>
        <v>0</v>
      </c>
      <c r="BC14" s="25" t="str">
        <f t="shared" si="3"/>
        <v>INR Zero Only</v>
      </c>
      <c r="IA14" s="26">
        <v>1.1</v>
      </c>
      <c r="IB14" s="26" t="s">
        <v>49</v>
      </c>
      <c r="IC14" s="26" t="s">
        <v>51</v>
      </c>
      <c r="ID14" s="26">
        <v>50</v>
      </c>
      <c r="IE14" s="27" t="s">
        <v>36</v>
      </c>
      <c r="IF14" s="27" t="s">
        <v>39</v>
      </c>
      <c r="IG14" s="27" t="s">
        <v>35</v>
      </c>
      <c r="IH14" s="27">
        <v>123.223</v>
      </c>
      <c r="II14" s="27" t="s">
        <v>36</v>
      </c>
    </row>
    <row r="15" spans="1:243" s="26" customFormat="1" ht="38.25" customHeight="1">
      <c r="A15" s="68">
        <v>1.3</v>
      </c>
      <c r="B15" s="61" t="s">
        <v>67</v>
      </c>
      <c r="C15" s="66" t="s">
        <v>53</v>
      </c>
      <c r="D15" s="67">
        <v>3</v>
      </c>
      <c r="E15" s="50" t="s">
        <v>36</v>
      </c>
      <c r="F15" s="51"/>
      <c r="G15" s="52"/>
      <c r="H15" s="53"/>
      <c r="I15" s="54" t="s">
        <v>37</v>
      </c>
      <c r="J15" s="55">
        <f t="shared" si="0"/>
        <v>1</v>
      </c>
      <c r="K15" s="56" t="s">
        <v>38</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 t="shared" si="1"/>
        <v>0</v>
      </c>
      <c r="BB15" s="45">
        <f t="shared" si="2"/>
        <v>0</v>
      </c>
      <c r="BC15" s="25" t="str">
        <f t="shared" si="3"/>
        <v>INR Zero Only</v>
      </c>
      <c r="IA15" s="26">
        <v>1.1</v>
      </c>
      <c r="IB15" s="26" t="s">
        <v>49</v>
      </c>
      <c r="IC15" s="26" t="s">
        <v>51</v>
      </c>
      <c r="ID15" s="26">
        <v>50</v>
      </c>
      <c r="IE15" s="27" t="s">
        <v>36</v>
      </c>
      <c r="IF15" s="27" t="s">
        <v>39</v>
      </c>
      <c r="IG15" s="27" t="s">
        <v>35</v>
      </c>
      <c r="IH15" s="27">
        <v>123.223</v>
      </c>
      <c r="II15" s="27" t="s">
        <v>36</v>
      </c>
    </row>
    <row r="16" spans="1:243" s="26" customFormat="1" ht="38.25" customHeight="1">
      <c r="A16" s="68">
        <v>1.4</v>
      </c>
      <c r="B16" s="61" t="s">
        <v>68</v>
      </c>
      <c r="C16" s="66" t="s">
        <v>54</v>
      </c>
      <c r="D16" s="67">
        <v>1</v>
      </c>
      <c r="E16" s="50" t="s">
        <v>70</v>
      </c>
      <c r="F16" s="51"/>
      <c r="G16" s="52"/>
      <c r="H16" s="53"/>
      <c r="I16" s="54" t="s">
        <v>37</v>
      </c>
      <c r="J16" s="55">
        <f t="shared" si="0"/>
        <v>1</v>
      </c>
      <c r="K16" s="56" t="s">
        <v>38</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 t="shared" si="1"/>
        <v>0</v>
      </c>
      <c r="BB16" s="45">
        <f t="shared" si="2"/>
        <v>0</v>
      </c>
      <c r="BC16" s="25" t="str">
        <f t="shared" si="3"/>
        <v>INR Zero Only</v>
      </c>
      <c r="IA16" s="26">
        <v>1.1</v>
      </c>
      <c r="IB16" s="26" t="s">
        <v>49</v>
      </c>
      <c r="IC16" s="26" t="s">
        <v>51</v>
      </c>
      <c r="ID16" s="26">
        <v>50</v>
      </c>
      <c r="IE16" s="27" t="s">
        <v>36</v>
      </c>
      <c r="IF16" s="27" t="s">
        <v>39</v>
      </c>
      <c r="IG16" s="27" t="s">
        <v>35</v>
      </c>
      <c r="IH16" s="27">
        <v>123.223</v>
      </c>
      <c r="II16" s="27" t="s">
        <v>36</v>
      </c>
    </row>
    <row r="17" spans="1:243" s="26" customFormat="1" ht="39" customHeight="1">
      <c r="A17" s="68">
        <v>1.5</v>
      </c>
      <c r="B17" s="61" t="s">
        <v>69</v>
      </c>
      <c r="C17" s="66" t="s">
        <v>55</v>
      </c>
      <c r="D17" s="67">
        <v>1</v>
      </c>
      <c r="E17" s="50" t="s">
        <v>36</v>
      </c>
      <c r="F17" s="51"/>
      <c r="G17" s="52"/>
      <c r="H17" s="53"/>
      <c r="I17" s="54" t="s">
        <v>37</v>
      </c>
      <c r="J17" s="55">
        <f t="shared" si="0"/>
        <v>1</v>
      </c>
      <c r="K17" s="56" t="s">
        <v>38</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 t="shared" si="1"/>
        <v>0</v>
      </c>
      <c r="BB17" s="45">
        <f t="shared" si="2"/>
        <v>0</v>
      </c>
      <c r="BC17" s="25" t="str">
        <f t="shared" si="3"/>
        <v>INR Zero Only</v>
      </c>
      <c r="IE17" s="27"/>
      <c r="IF17" s="27"/>
      <c r="IG17" s="27"/>
      <c r="IH17" s="27"/>
      <c r="II17" s="27"/>
    </row>
    <row r="18" spans="1:243" s="26" customFormat="1" ht="51.75" customHeight="1">
      <c r="A18" s="68">
        <v>1.6</v>
      </c>
      <c r="B18" s="61" t="s">
        <v>73</v>
      </c>
      <c r="C18" s="66" t="s">
        <v>63</v>
      </c>
      <c r="D18" s="67">
        <v>1</v>
      </c>
      <c r="E18" s="50" t="s">
        <v>70</v>
      </c>
      <c r="F18" s="51"/>
      <c r="G18" s="52"/>
      <c r="H18" s="53"/>
      <c r="I18" s="54" t="s">
        <v>37</v>
      </c>
      <c r="J18" s="55">
        <f t="shared" si="0"/>
        <v>1</v>
      </c>
      <c r="K18" s="56" t="s">
        <v>38</v>
      </c>
      <c r="L18" s="56" t="s">
        <v>4</v>
      </c>
      <c r="M18" s="57"/>
      <c r="N18" s="52"/>
      <c r="O18" s="52"/>
      <c r="P18" s="58"/>
      <c r="Q18" s="52"/>
      <c r="R18" s="52"/>
      <c r="S18" s="58"/>
      <c r="T18" s="58"/>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 t="shared" si="1"/>
        <v>0</v>
      </c>
      <c r="BB18" s="45">
        <f t="shared" si="2"/>
        <v>0</v>
      </c>
      <c r="BC18" s="25" t="str">
        <f t="shared" si="3"/>
        <v>INR Zero Only</v>
      </c>
      <c r="IE18" s="27"/>
      <c r="IF18" s="27"/>
      <c r="IG18" s="27"/>
      <c r="IH18" s="27"/>
      <c r="II18" s="27"/>
    </row>
    <row r="19" spans="1:243" s="26" customFormat="1" ht="25.5" customHeight="1">
      <c r="A19" s="68">
        <v>1.7</v>
      </c>
      <c r="B19" s="61" t="s">
        <v>60</v>
      </c>
      <c r="C19" s="66" t="s">
        <v>64</v>
      </c>
      <c r="D19" s="67">
        <v>1</v>
      </c>
      <c r="E19" s="50" t="s">
        <v>36</v>
      </c>
      <c r="F19" s="51"/>
      <c r="G19" s="52"/>
      <c r="H19" s="53"/>
      <c r="I19" s="54" t="s">
        <v>37</v>
      </c>
      <c r="J19" s="55">
        <f t="shared" si="0"/>
        <v>1</v>
      </c>
      <c r="K19" s="56" t="s">
        <v>38</v>
      </c>
      <c r="L19" s="56" t="s">
        <v>4</v>
      </c>
      <c r="M19" s="57"/>
      <c r="N19" s="52"/>
      <c r="O19" s="52"/>
      <c r="P19" s="58"/>
      <c r="Q19" s="52"/>
      <c r="R19" s="52"/>
      <c r="S19" s="58"/>
      <c r="T19" s="58"/>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0">
        <f t="shared" si="1"/>
        <v>0</v>
      </c>
      <c r="BB19" s="45">
        <f t="shared" si="2"/>
        <v>0</v>
      </c>
      <c r="BC19" s="25" t="str">
        <f t="shared" si="3"/>
        <v>INR Zero Only</v>
      </c>
      <c r="IE19" s="27"/>
      <c r="IF19" s="27"/>
      <c r="IG19" s="27"/>
      <c r="IH19" s="27"/>
      <c r="II19" s="27"/>
    </row>
    <row r="20" spans="1:243" s="26" customFormat="1" ht="25.5" customHeight="1">
      <c r="A20" s="68">
        <v>1.8</v>
      </c>
      <c r="B20" s="61" t="s">
        <v>57</v>
      </c>
      <c r="C20" s="66" t="s">
        <v>65</v>
      </c>
      <c r="D20" s="67">
        <v>1</v>
      </c>
      <c r="E20" s="50" t="s">
        <v>36</v>
      </c>
      <c r="F20" s="51"/>
      <c r="G20" s="52"/>
      <c r="H20" s="53"/>
      <c r="I20" s="54" t="s">
        <v>37</v>
      </c>
      <c r="J20" s="55">
        <f t="shared" si="0"/>
        <v>1</v>
      </c>
      <c r="K20" s="56" t="s">
        <v>38</v>
      </c>
      <c r="L20" s="56" t="s">
        <v>4</v>
      </c>
      <c r="M20" s="57"/>
      <c r="N20" s="52"/>
      <c r="O20" s="52"/>
      <c r="P20" s="58"/>
      <c r="Q20" s="52"/>
      <c r="R20" s="52"/>
      <c r="S20" s="58"/>
      <c r="T20" s="58"/>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0">
        <f t="shared" si="1"/>
        <v>0</v>
      </c>
      <c r="BB20" s="45">
        <f t="shared" si="2"/>
        <v>0</v>
      </c>
      <c r="BC20" s="25" t="str">
        <f t="shared" si="3"/>
        <v>INR Zero Only</v>
      </c>
      <c r="IE20" s="27"/>
      <c r="IF20" s="27"/>
      <c r="IG20" s="27"/>
      <c r="IH20" s="27"/>
      <c r="II20" s="27"/>
    </row>
    <row r="21" spans="1:243" s="26" customFormat="1" ht="24" customHeight="1">
      <c r="A21" s="68">
        <v>1.9</v>
      </c>
      <c r="B21" s="61" t="s">
        <v>58</v>
      </c>
      <c r="C21" s="66" t="s">
        <v>66</v>
      </c>
      <c r="D21" s="67">
        <v>1</v>
      </c>
      <c r="E21" s="50" t="s">
        <v>36</v>
      </c>
      <c r="F21" s="51"/>
      <c r="G21" s="52"/>
      <c r="H21" s="52"/>
      <c r="I21" s="54" t="s">
        <v>37</v>
      </c>
      <c r="J21" s="55">
        <f t="shared" si="0"/>
        <v>1</v>
      </c>
      <c r="K21" s="56" t="s">
        <v>38</v>
      </c>
      <c r="L21" s="56" t="s">
        <v>4</v>
      </c>
      <c r="M21" s="57"/>
      <c r="N21" s="52"/>
      <c r="O21" s="52"/>
      <c r="P21" s="58"/>
      <c r="Q21" s="52"/>
      <c r="R21" s="52"/>
      <c r="S21" s="58"/>
      <c r="T21" s="58"/>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60">
        <f t="shared" si="1"/>
        <v>0</v>
      </c>
      <c r="BB21" s="45">
        <f t="shared" si="2"/>
        <v>0</v>
      </c>
      <c r="BC21" s="25" t="str">
        <f t="shared" si="3"/>
        <v>INR Zero Only</v>
      </c>
      <c r="IA21" s="26">
        <v>1.5</v>
      </c>
      <c r="IB21" s="26" t="s">
        <v>56</v>
      </c>
      <c r="IC21" s="26" t="s">
        <v>55</v>
      </c>
      <c r="ID21" s="26">
        <v>50</v>
      </c>
      <c r="IE21" s="27" t="s">
        <v>36</v>
      </c>
      <c r="IF21" s="27" t="s">
        <v>41</v>
      </c>
      <c r="IG21" s="27" t="s">
        <v>40</v>
      </c>
      <c r="IH21" s="27">
        <v>213</v>
      </c>
      <c r="II21" s="27" t="s">
        <v>36</v>
      </c>
    </row>
    <row r="22" spans="1:243" s="26" customFormat="1" ht="24.75" customHeight="1">
      <c r="A22" s="28" t="s">
        <v>42</v>
      </c>
      <c r="B22" s="29"/>
      <c r="C22" s="30"/>
      <c r="D22" s="63"/>
      <c r="E22" s="46"/>
      <c r="F22" s="46"/>
      <c r="G22" s="46"/>
      <c r="H22" s="47"/>
      <c r="I22" s="47"/>
      <c r="J22" s="47"/>
      <c r="K22" s="47"/>
      <c r="L22" s="48"/>
      <c r="BA22" s="49">
        <f>SUM(BA13:BA21)</f>
        <v>0</v>
      </c>
      <c r="BB22" s="49">
        <f>SUM(BB13:BB21)</f>
        <v>0</v>
      </c>
      <c r="BC22" s="25" t="str">
        <f>SpellNumber($E$2,BB22)</f>
        <v>INR Zero Only</v>
      </c>
      <c r="IE22" s="27">
        <v>4</v>
      </c>
      <c r="IF22" s="27" t="s">
        <v>41</v>
      </c>
      <c r="IG22" s="27" t="s">
        <v>43</v>
      </c>
      <c r="IH22" s="27">
        <v>10</v>
      </c>
      <c r="II22" s="27" t="s">
        <v>36</v>
      </c>
    </row>
    <row r="23" spans="1:243" s="38" customFormat="1" ht="54.75" customHeight="1" hidden="1">
      <c r="A23" s="29" t="s">
        <v>44</v>
      </c>
      <c r="B23" s="31"/>
      <c r="C23" s="32"/>
      <c r="D23" s="64"/>
      <c r="E23" s="43" t="s">
        <v>45</v>
      </c>
      <c r="F23" s="44"/>
      <c r="G23" s="33"/>
      <c r="H23" s="34"/>
      <c r="I23" s="34"/>
      <c r="J23" s="34"/>
      <c r="K23" s="35"/>
      <c r="L23" s="36"/>
      <c r="M23" s="37" t="s">
        <v>46</v>
      </c>
      <c r="O23" s="26"/>
      <c r="P23" s="26"/>
      <c r="Q23" s="26"/>
      <c r="R23" s="26"/>
      <c r="S23" s="26"/>
      <c r="BA23" s="39">
        <f>IF(ISBLANK(F23),0,IF(E23="Excess (+)",ROUND(BA22+(BA22*F23),2),IF(E23="Less (-)",ROUND(BA22+(BA22*F23*(-1)),2),0)))</f>
        <v>0</v>
      </c>
      <c r="BB23" s="40">
        <f>ROUND(BA23,0)</f>
        <v>0</v>
      </c>
      <c r="BC23" s="41" t="str">
        <f>SpellNumber(L23,BB23)</f>
        <v> Zero Only</v>
      </c>
      <c r="IE23" s="42"/>
      <c r="IF23" s="42"/>
      <c r="IG23" s="42"/>
      <c r="IH23" s="42"/>
      <c r="II23" s="42"/>
    </row>
    <row r="24" spans="1:243" s="38" customFormat="1" ht="43.5" customHeight="1">
      <c r="A24" s="28" t="s">
        <v>47</v>
      </c>
      <c r="B24" s="28"/>
      <c r="C24" s="70" t="str">
        <f>SpellNumber($E$2,BB22)</f>
        <v>INR Zero Only</v>
      </c>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IE24" s="42"/>
      <c r="IF24" s="42"/>
      <c r="IG24" s="42"/>
      <c r="IH24" s="42"/>
      <c r="II24" s="42"/>
    </row>
    <row r="25" ht="15"/>
    <row r="26" ht="15"/>
    <row r="27" ht="15"/>
  </sheetData>
  <sheetProtection password="E491" sheet="1"/>
  <mergeCells count="8">
    <mergeCell ref="A9:BC9"/>
    <mergeCell ref="C24:BC24"/>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3">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21">
      <formula1>0</formula1>
      <formula2>999999999999999</formula2>
    </dataValidation>
    <dataValidation type="list" allowBlank="1" showInputMessage="1" showErrorMessage="1" sqref="L13:L21">
      <formula1>"INR"</formula1>
    </dataValidation>
    <dataValidation allowBlank="1" showInputMessage="1" showErrorMessage="1" promptTitle="Addition / Deduction" prompt="Please Choose the correct One" sqref="J13:J21">
      <formula1>0</formula1>
      <formula2>0</formula2>
    </dataValidation>
    <dataValidation type="list" showErrorMessage="1" sqref="I13:I21">
      <formula1>"Excess(+),Less(-)"</formula1>
      <formula2>0</formula2>
    </dataValidation>
    <dataValidation allowBlank="1" showInputMessage="1" showErrorMessage="1" promptTitle="Itemcode/Make" prompt="Please enter text" sqref="C13:C21">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allowBlank="1" showInputMessage="1" showErrorMessage="1" promptTitle="Units" prompt="Please enter Units in text" sqref="E13:E21">
      <formula1>0</formula1>
      <formula2>0</formula2>
    </dataValidation>
    <dataValidation type="decimal" allowBlank="1" showInputMessage="1" showErrorMessage="1" promptTitle="Quantity" prompt="Please enter the Quantity for this item. " errorTitle="Invalid Entry" error="Only Numeric Values are allowed. " sqref="F13:F21 D13:D21">
      <formula1>0</formula1>
      <formula2>999999999999999</formula2>
    </dataValidation>
    <dataValidation type="list" allowBlank="1" showErrorMessage="1" sqref="K13:K21">
      <formula1>"Partial Conversion,Full Conversion"</formula1>
      <formula2>0</formula2>
    </dataValidation>
    <dataValidation type="decimal" allowBlank="1" showErrorMessage="1" errorTitle="Invalid Entry" error="Only Numeric Values are allowed. " sqref="A13:A21">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48</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2022-10-17T09:14:48Z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