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<sst xmlns="http://schemas.openxmlformats.org/spreadsheetml/2006/main" count="345" uniqueCount="107">
  <si>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</si>
  <si>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</si>
  <si>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</si>
  <si>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</si>
  <si>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</si>
  <si>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</si>
  <si>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</si>
  <si>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</si>
  <si>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</si>
  <si>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</si>
  <si>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</si>
  <si>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</si>
  <si>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</si>
  <si>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</si>
  <si>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</si>
  <si>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</si>
  <si>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</si>
  <si>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</si>
  <si>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</si>
  <si>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</si>
  <si>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</si>
  <si>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</si>
  <si>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</si>
  <si>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</si>
  <si>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</si>
  <si>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</si>
  <si>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</si>
  <si>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</si>
  <si>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</si>
  <si>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</si>
  <si>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</si>
  <si>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</si>
  <si>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</si>
  <si>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</si>
  <si>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</si>
  <si>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</si>
  <si>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</si>
  <si>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</si>
  <si>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</si>
  <si>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</si>
  <si>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</si>
  <si>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</si>
  <si>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</si>
  <si>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</si>
  <si>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</si>
  <si>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</si>
  <si>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</si>
  <si>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item4</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</si>
  <si>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</si>
  <si>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</si>
  <si>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</si>
  <si>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t>Job</t>
  </si>
  <si>
    <t xml:space="preserve">6" Plastic body panel cooling fan </t>
  </si>
  <si>
    <t xml:space="preserve">Capacitor 25 KVAr. Make : Schneider or eq. </t>
  </si>
  <si>
    <t xml:space="preserve">Indicator unit. </t>
  </si>
  <si>
    <t>HT/LT Panel door lock</t>
  </si>
  <si>
    <t>Overcurrent earth fault relay, Aux 18-52 VDC, CT 1A/5A.Make : Crompton Greaves (CGI14N model)</t>
  </si>
  <si>
    <t xml:space="preserve">HT panel space heater complete  with thermostat, holder etc. </t>
  </si>
  <si>
    <t>Off push button, Colour : Red</t>
  </si>
  <si>
    <t>Power pack with battery backup, Input 230V AC, Output 24V DC, 4A. Make : Alan, model: APP-230024 or eq.</t>
  </si>
  <si>
    <t>MCCB, 400A, 415V, 50Hz, Uimp 8KV, Icu 36 kA. Make : L&amp;T, Model : DN3-400D</t>
  </si>
  <si>
    <t>Spring charging motor</t>
  </si>
  <si>
    <t xml:space="preserve">TNC Switch </t>
  </si>
  <si>
    <t>PT fuse with holder</t>
  </si>
  <si>
    <t>OC/EF Protection relay, 6"X6". Make : Ashida, model : ADR 141A</t>
  </si>
  <si>
    <t>Relay. Make : GE, Model CSC20A321</t>
  </si>
  <si>
    <t xml:space="preserve">Capacitor 20.8 KVAr. </t>
  </si>
  <si>
    <t>11KV VCB PT Set</t>
  </si>
  <si>
    <t>Tripping coil 24V</t>
  </si>
  <si>
    <t>MCCB Rotary handle type, 630A, 415V, 50Hz, Uimp 8KV, Icu 36 kA. Make : L&amp;T, model : DN3-630D</t>
  </si>
  <si>
    <t>MCCB Rotary handle type, 250A, 415V, 50Hz, Icu 50 kA. Make : L&amp;T, model : DN2-250N</t>
  </si>
  <si>
    <t>Analog Ampere meter 600/5A</t>
  </si>
  <si>
    <t>11 KV VCB CT for 200/100/5Amp</t>
  </si>
  <si>
    <t>Rack in mechanism for 11 KV VCB of CG make, code : 1SYPTP22043.</t>
  </si>
  <si>
    <t>Digital ammeter</t>
  </si>
  <si>
    <t>Main mechanism for 11 KV VCB of CG make, code : 1TPASB22443</t>
  </si>
  <si>
    <t>SF6 gas cylinder for 66 KV Breaker. Capacity 9 Kgs</t>
  </si>
  <si>
    <t>CT set for 11 KV VCB. Make CG, Code 200-102319</t>
  </si>
  <si>
    <t>No.</t>
  </si>
  <si>
    <t>set</t>
  </si>
  <si>
    <t>item2</t>
  </si>
  <si>
    <t>item3</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</si>
  <si>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</si>
  <si>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</si>
  <si>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</si>
  <si>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</si>
  <si>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</si>
  <si>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</si>
  <si>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</si>
  <si>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</si>
  <si>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</si>
  <si>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</si>
  <si>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</si>
  <si>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</si>
  <si>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</si>
  <si>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</si>
  <si>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</si>
  <si>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</si>
  <si>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</si>
  <si>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</si>
  <si>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</si>
  <si>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</si>
  <si>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</si>
  <si>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Name of Work: &lt;Replacement of electrical parts in substation at IISER Mohali&gt;</t>
  </si>
  <si>
    <t>Contract No:  &lt;IISER/EE-EO/ESTIMATE-P/22-23/06&gt;</t>
  </si>
  <si>
    <t>Labour for installation, testing, commissioning of above parts</t>
  </si>
  <si>
    <t>item27</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</si>
</sst>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58" fillId="0" borderId="11" xfId="0" applyFont="1" applyFill="1" applyBorder="1" applyAlignment="1">
      <alignment vertical="center"/>
    </xf>
    <xf numFmtId="0" fontId="40" fillId="0" borderId="11" xfId="59" applyNumberFormat="1" applyFont="1" applyFill="1" applyBorder="1" applyAlignment="1">
      <alignment horizontal="center" vertical="center" wrapText="1" readingOrder="1"/>
      <protection/>
    </xf>
    <xf numFmtId="0" fontId="58" fillId="0" borderId="11" xfId="0" applyFont="1" applyFill="1" applyBorder="1" applyAlignment="1">
      <alignment horizontal="center" vertical="center"/>
    </xf>
    <xf numFmtId="0" fontId="40" fillId="0" borderId="11" xfId="0" applyFont="1" applyFill="1" applyBorder="1" applyAlignment="1">
      <alignment horizontal="center" vertical="center"/>
    </xf>
    <xf numFmtId="0" fontId="59" fillId="0" borderId="11" xfId="0" applyFont="1" applyFill="1" applyBorder="1" applyAlignment="1">
      <alignment horizontal="left" vertical="center" wrapText="1"/>
    </xf>
    <xf numFmtId="0" fontId="58" fillId="0" borderId="11" xfId="0" applyFont="1" applyFill="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2"/>
  <sheetViews>
    <sheetView showGridLines="0" view="pageBreakPreview" zoomScale="70" zoomScaleNormal="55" zoomScaleSheetLayoutView="70" workbookViewId="0" topLeftCell="A1">
      <selection activeCell="BB11" sqref="BB11"/>
    </sheetView>
  </sheetViews>
  <sheetFormatPr defaultColWidth="9.140625" defaultRowHeight="15"/>
  <cols>
    <col min="1" max="1" width="14.28125" style="1" customWidth="1"/>
    <col min="2" max="2" width="84.140625" style="1"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59" t="str">
        <f>B2&amp;" BoQ"</f>
        <v>Item Wise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0" t="s">
        <v>44</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0" customHeight="1">
      <c r="A5" s="60" t="s">
        <v>103</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 customHeight="1">
      <c r="A6" s="60" t="s">
        <v>104</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6</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106.5" customHeight="1">
      <c r="A8" s="11" t="s">
        <v>42</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7" t="s">
        <v>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1" t="s">
        <v>49</v>
      </c>
      <c r="B11" s="53" t="s">
        <v>14</v>
      </c>
      <c r="C11" s="53" t="s">
        <v>15</v>
      </c>
      <c r="D11" s="53" t="s">
        <v>16</v>
      </c>
      <c r="E11" s="53" t="s">
        <v>17</v>
      </c>
      <c r="F11" s="53" t="s">
        <v>18</v>
      </c>
      <c r="G11" s="53"/>
      <c r="H11" s="53"/>
      <c r="I11" s="53" t="s">
        <v>19</v>
      </c>
      <c r="J11" s="53" t="s">
        <v>20</v>
      </c>
      <c r="K11" s="53" t="s">
        <v>21</v>
      </c>
      <c r="L11" s="53" t="s">
        <v>22</v>
      </c>
      <c r="M11" s="54" t="s">
        <v>48</v>
      </c>
      <c r="N11" s="53" t="s">
        <v>23</v>
      </c>
      <c r="O11" s="53" t="s">
        <v>46</v>
      </c>
      <c r="P11" s="53" t="s">
        <v>24</v>
      </c>
      <c r="Q11" s="53" t="s">
        <v>25</v>
      </c>
      <c r="R11" s="53" t="s">
        <v>26</v>
      </c>
      <c r="S11" s="53" t="s">
        <v>27</v>
      </c>
      <c r="T11" s="53" t="s">
        <v>28</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29</v>
      </c>
      <c r="BB11" s="55" t="s">
        <v>43</v>
      </c>
      <c r="BC11" s="56" t="s">
        <v>30</v>
      </c>
      <c r="IE11" s="17"/>
      <c r="IF11" s="17"/>
      <c r="IG11" s="17"/>
      <c r="IH11" s="17"/>
      <c r="II11" s="17"/>
    </row>
    <row r="12" spans="1:243" s="16" customFormat="1" ht="38.25" customHeight="1">
      <c r="A12" s="51">
        <v>1</v>
      </c>
      <c r="B12" s="51">
        <v>2</v>
      </c>
      <c r="C12" s="51">
        <v>3</v>
      </c>
      <c r="D12" s="51">
        <v>4</v>
      </c>
      <c r="E12" s="51">
        <v>5</v>
      </c>
      <c r="F12" s="51">
        <v>6</v>
      </c>
      <c r="G12" s="51">
        <v>7</v>
      </c>
      <c r="H12" s="51">
        <v>8</v>
      </c>
      <c r="I12" s="51">
        <v>9</v>
      </c>
      <c r="J12" s="51">
        <v>10</v>
      </c>
      <c r="K12" s="51">
        <v>11</v>
      </c>
      <c r="L12" s="51">
        <v>12</v>
      </c>
      <c r="M12" s="52">
        <v>6</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52">
        <v>7</v>
      </c>
      <c r="BC12" s="52">
        <v>8</v>
      </c>
      <c r="IE12" s="17"/>
      <c r="IF12" s="17"/>
      <c r="IG12" s="17"/>
      <c r="IH12" s="17"/>
      <c r="II12" s="17"/>
    </row>
    <row r="13" spans="1:243" s="16" customFormat="1" ht="38.25" customHeight="1">
      <c r="A13" s="51">
        <v>1</v>
      </c>
      <c r="B13" s="67" t="s">
        <v>52</v>
      </c>
      <c r="C13" s="68" t="s">
        <v>50</v>
      </c>
      <c r="D13" s="69">
        <v>2</v>
      </c>
      <c r="E13" s="70" t="s">
        <v>78</v>
      </c>
      <c r="F13" s="36"/>
      <c r="G13" s="37"/>
      <c r="H13" s="37"/>
      <c r="I13" s="36" t="s">
        <v>32</v>
      </c>
      <c r="J13" s="38">
        <f aca="true" t="shared" si="0" ref="J13:J39">IF(I13="Less(-)",-1,1)</f>
        <v>1</v>
      </c>
      <c r="K13" s="37" t="s">
        <v>33</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 aca="true" t="shared" si="1" ref="BA13:BA39">D13*M13</f>
        <v>0</v>
      </c>
      <c r="BB13" s="39">
        <f aca="true" t="shared" si="2" ref="BB13:BB39">BA13+(BA13*O13/100)</f>
        <v>0</v>
      </c>
      <c r="BC13" s="42" t="str">
        <f aca="true" t="shared" si="3" ref="BC13:BC39">SpellNumber(L13,BB13)</f>
        <v>INR Zero Only</v>
      </c>
      <c r="IA13" s="16">
        <v>1</v>
      </c>
      <c r="IB13" s="16" t="s">
        <v>52</v>
      </c>
      <c r="IC13" s="16" t="s">
        <v>50</v>
      </c>
      <c r="ID13" s="16">
        <v>2</v>
      </c>
      <c r="IE13" s="17" t="s">
        <v>78</v>
      </c>
      <c r="IF13" s="17"/>
      <c r="IG13" s="17"/>
      <c r="IH13" s="17"/>
      <c r="II13" s="17"/>
    </row>
    <row r="14" spans="1:243" s="16" customFormat="1" ht="38.25" customHeight="1">
      <c r="A14" s="51">
        <v>2</v>
      </c>
      <c r="B14" s="67" t="s">
        <v>53</v>
      </c>
      <c r="C14" s="68" t="s">
        <v>80</v>
      </c>
      <c r="D14" s="69">
        <v>6</v>
      </c>
      <c r="E14" s="70" t="s">
        <v>78</v>
      </c>
      <c r="F14" s="36"/>
      <c r="G14" s="37"/>
      <c r="H14" s="37"/>
      <c r="I14" s="36" t="s">
        <v>32</v>
      </c>
      <c r="J14" s="38">
        <f t="shared" si="0"/>
        <v>1</v>
      </c>
      <c r="K14" s="37" t="s">
        <v>33</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 t="shared" si="1"/>
        <v>0</v>
      </c>
      <c r="BB14" s="39">
        <f t="shared" si="2"/>
        <v>0</v>
      </c>
      <c r="BC14" s="42" t="str">
        <f t="shared" si="3"/>
        <v>INR Zero Only</v>
      </c>
      <c r="IA14" s="16">
        <v>2</v>
      </c>
      <c r="IB14" s="16" t="s">
        <v>53</v>
      </c>
      <c r="IC14" s="16" t="s">
        <v>80</v>
      </c>
      <c r="ID14" s="16">
        <v>6</v>
      </c>
      <c r="IE14" s="17" t="s">
        <v>78</v>
      </c>
      <c r="IF14" s="17"/>
      <c r="IG14" s="17"/>
      <c r="IH14" s="17"/>
      <c r="II14" s="17"/>
    </row>
    <row r="15" spans="1:243" s="16" customFormat="1" ht="38.25" customHeight="1">
      <c r="A15" s="51">
        <v>3</v>
      </c>
      <c r="B15" s="71" t="s">
        <v>54</v>
      </c>
      <c r="C15" s="68" t="s">
        <v>81</v>
      </c>
      <c r="D15" s="69">
        <v>40</v>
      </c>
      <c r="E15" s="70" t="s">
        <v>78</v>
      </c>
      <c r="F15" s="36"/>
      <c r="G15" s="37"/>
      <c r="H15" s="37"/>
      <c r="I15" s="36" t="s">
        <v>32</v>
      </c>
      <c r="J15" s="38">
        <f t="shared" si="0"/>
        <v>1</v>
      </c>
      <c r="K15" s="37" t="s">
        <v>33</v>
      </c>
      <c r="L15" s="37" t="s">
        <v>4</v>
      </c>
      <c r="M15" s="44"/>
      <c r="N15" s="37"/>
      <c r="O15" s="44"/>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 t="shared" si="1"/>
        <v>0</v>
      </c>
      <c r="BB15" s="39">
        <f t="shared" si="2"/>
        <v>0</v>
      </c>
      <c r="BC15" s="42" t="str">
        <f t="shared" si="3"/>
        <v>INR Zero Only</v>
      </c>
      <c r="IA15" s="16">
        <v>3</v>
      </c>
      <c r="IB15" s="16" t="s">
        <v>54</v>
      </c>
      <c r="IC15" s="16" t="s">
        <v>81</v>
      </c>
      <c r="ID15" s="16">
        <v>40</v>
      </c>
      <c r="IE15" s="17" t="s">
        <v>78</v>
      </c>
      <c r="IF15" s="17"/>
      <c r="IG15" s="17"/>
      <c r="IH15" s="17"/>
      <c r="II15" s="17"/>
    </row>
    <row r="16" spans="1:243" s="16" customFormat="1" ht="38.25" customHeight="1">
      <c r="A16" s="51">
        <v>4</v>
      </c>
      <c r="B16" s="71" t="s">
        <v>55</v>
      </c>
      <c r="C16" s="68" t="s">
        <v>47</v>
      </c>
      <c r="D16" s="69">
        <v>84</v>
      </c>
      <c r="E16" s="70" t="s">
        <v>78</v>
      </c>
      <c r="F16" s="36"/>
      <c r="G16" s="37"/>
      <c r="H16" s="37"/>
      <c r="I16" s="36" t="s">
        <v>32</v>
      </c>
      <c r="J16" s="38">
        <f t="shared" si="0"/>
        <v>1</v>
      </c>
      <c r="K16" s="37" t="s">
        <v>33</v>
      </c>
      <c r="L16" s="37" t="s">
        <v>4</v>
      </c>
      <c r="M16" s="44"/>
      <c r="N16" s="37"/>
      <c r="O16" s="44"/>
      <c r="P16" s="40"/>
      <c r="Q16" s="37"/>
      <c r="R16" s="37"/>
      <c r="S16" s="40"/>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39">
        <f t="shared" si="1"/>
        <v>0</v>
      </c>
      <c r="BB16" s="39">
        <f t="shared" si="2"/>
        <v>0</v>
      </c>
      <c r="BC16" s="42" t="str">
        <f t="shared" si="3"/>
        <v>INR Zero Only</v>
      </c>
      <c r="IA16" s="16">
        <v>4</v>
      </c>
      <c r="IB16" s="16" t="s">
        <v>55</v>
      </c>
      <c r="IC16" s="16" t="s">
        <v>47</v>
      </c>
      <c r="ID16" s="16">
        <v>84</v>
      </c>
      <c r="IE16" s="17" t="s">
        <v>78</v>
      </c>
      <c r="IF16" s="17"/>
      <c r="IG16" s="17"/>
      <c r="IH16" s="17"/>
      <c r="II16" s="17"/>
    </row>
    <row r="17" spans="1:243" s="16" customFormat="1" ht="38.25" customHeight="1">
      <c r="A17" s="51">
        <v>5</v>
      </c>
      <c r="B17" s="72" t="s">
        <v>56</v>
      </c>
      <c r="C17" s="68" t="s">
        <v>36</v>
      </c>
      <c r="D17" s="69">
        <v>3</v>
      </c>
      <c r="E17" s="70" t="s">
        <v>78</v>
      </c>
      <c r="F17" s="36"/>
      <c r="G17" s="37"/>
      <c r="H17" s="37"/>
      <c r="I17" s="36" t="s">
        <v>32</v>
      </c>
      <c r="J17" s="38">
        <f t="shared" si="0"/>
        <v>1</v>
      </c>
      <c r="K17" s="37" t="s">
        <v>33</v>
      </c>
      <c r="L17" s="37" t="s">
        <v>4</v>
      </c>
      <c r="M17" s="44"/>
      <c r="N17" s="37"/>
      <c r="O17" s="44"/>
      <c r="P17" s="40"/>
      <c r="Q17" s="37"/>
      <c r="R17" s="37"/>
      <c r="S17" s="40"/>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39">
        <f t="shared" si="1"/>
        <v>0</v>
      </c>
      <c r="BB17" s="39">
        <f t="shared" si="2"/>
        <v>0</v>
      </c>
      <c r="BC17" s="42" t="str">
        <f t="shared" si="3"/>
        <v>INR Zero Only</v>
      </c>
      <c r="IA17" s="16">
        <v>5</v>
      </c>
      <c r="IB17" s="16" t="s">
        <v>56</v>
      </c>
      <c r="IC17" s="16" t="s">
        <v>36</v>
      </c>
      <c r="ID17" s="16">
        <v>3</v>
      </c>
      <c r="IE17" s="17" t="s">
        <v>78</v>
      </c>
      <c r="IF17" s="17"/>
      <c r="IG17" s="17"/>
      <c r="IH17" s="17"/>
      <c r="II17" s="17"/>
    </row>
    <row r="18" spans="1:243" s="16" customFormat="1" ht="38.25" customHeight="1">
      <c r="A18" s="51">
        <v>6</v>
      </c>
      <c r="B18" s="72" t="s">
        <v>57</v>
      </c>
      <c r="C18" s="68" t="s">
        <v>82</v>
      </c>
      <c r="D18" s="69">
        <v>45</v>
      </c>
      <c r="E18" s="70" t="s">
        <v>78</v>
      </c>
      <c r="F18" s="36"/>
      <c r="G18" s="37"/>
      <c r="H18" s="37"/>
      <c r="I18" s="36" t="s">
        <v>32</v>
      </c>
      <c r="J18" s="38">
        <f t="shared" si="0"/>
        <v>1</v>
      </c>
      <c r="K18" s="37" t="s">
        <v>33</v>
      </c>
      <c r="L18" s="37" t="s">
        <v>4</v>
      </c>
      <c r="M18" s="44"/>
      <c r="N18" s="37"/>
      <c r="O18" s="44"/>
      <c r="P18" s="40"/>
      <c r="Q18" s="37"/>
      <c r="R18" s="37"/>
      <c r="S18" s="40"/>
      <c r="T18" s="40"/>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39">
        <f t="shared" si="1"/>
        <v>0</v>
      </c>
      <c r="BB18" s="39">
        <f t="shared" si="2"/>
        <v>0</v>
      </c>
      <c r="BC18" s="42" t="str">
        <f t="shared" si="3"/>
        <v>INR Zero Only</v>
      </c>
      <c r="IA18" s="16">
        <v>6</v>
      </c>
      <c r="IB18" s="16" t="s">
        <v>57</v>
      </c>
      <c r="IC18" s="16" t="s">
        <v>82</v>
      </c>
      <c r="ID18" s="16">
        <v>45</v>
      </c>
      <c r="IE18" s="17" t="s">
        <v>78</v>
      </c>
      <c r="IF18" s="17"/>
      <c r="IG18" s="17"/>
      <c r="IH18" s="17"/>
      <c r="II18" s="17"/>
    </row>
    <row r="19" spans="1:243" s="16" customFormat="1" ht="38.25" customHeight="1">
      <c r="A19" s="51">
        <v>7</v>
      </c>
      <c r="B19" s="67" t="s">
        <v>58</v>
      </c>
      <c r="C19" s="68" t="s">
        <v>83</v>
      </c>
      <c r="D19" s="69">
        <v>1</v>
      </c>
      <c r="E19" s="70" t="s">
        <v>78</v>
      </c>
      <c r="F19" s="36"/>
      <c r="G19" s="37"/>
      <c r="H19" s="37"/>
      <c r="I19" s="36" t="s">
        <v>32</v>
      </c>
      <c r="J19" s="38">
        <f t="shared" si="0"/>
        <v>1</v>
      </c>
      <c r="K19" s="37" t="s">
        <v>33</v>
      </c>
      <c r="L19" s="37" t="s">
        <v>4</v>
      </c>
      <c r="M19" s="44"/>
      <c r="N19" s="37"/>
      <c r="O19" s="44"/>
      <c r="P19" s="40"/>
      <c r="Q19" s="37"/>
      <c r="R19" s="37"/>
      <c r="S19" s="40"/>
      <c r="T19" s="40"/>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39">
        <f t="shared" si="1"/>
        <v>0</v>
      </c>
      <c r="BB19" s="39">
        <f t="shared" si="2"/>
        <v>0</v>
      </c>
      <c r="BC19" s="42" t="str">
        <f t="shared" si="3"/>
        <v>INR Zero Only</v>
      </c>
      <c r="IA19" s="16">
        <v>7</v>
      </c>
      <c r="IB19" s="16" t="s">
        <v>58</v>
      </c>
      <c r="IC19" s="16" t="s">
        <v>83</v>
      </c>
      <c r="ID19" s="16">
        <v>1</v>
      </c>
      <c r="IE19" s="17" t="s">
        <v>78</v>
      </c>
      <c r="IF19" s="17"/>
      <c r="IG19" s="17"/>
      <c r="IH19" s="17"/>
      <c r="II19" s="17"/>
    </row>
    <row r="20" spans="1:243" s="16" customFormat="1" ht="38.25" customHeight="1">
      <c r="A20" s="51">
        <v>8</v>
      </c>
      <c r="B20" s="72" t="s">
        <v>59</v>
      </c>
      <c r="C20" s="68" t="s">
        <v>84</v>
      </c>
      <c r="D20" s="69">
        <v>5</v>
      </c>
      <c r="E20" s="70" t="s">
        <v>78</v>
      </c>
      <c r="F20" s="36"/>
      <c r="G20" s="37"/>
      <c r="H20" s="37"/>
      <c r="I20" s="36" t="s">
        <v>32</v>
      </c>
      <c r="J20" s="38">
        <f t="shared" si="0"/>
        <v>1</v>
      </c>
      <c r="K20" s="37" t="s">
        <v>33</v>
      </c>
      <c r="L20" s="37" t="s">
        <v>4</v>
      </c>
      <c r="M20" s="44"/>
      <c r="N20" s="37"/>
      <c r="O20" s="44"/>
      <c r="P20" s="40"/>
      <c r="Q20" s="37"/>
      <c r="R20" s="37"/>
      <c r="S20" s="40"/>
      <c r="T20" s="40"/>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39">
        <f t="shared" si="1"/>
        <v>0</v>
      </c>
      <c r="BB20" s="39">
        <f t="shared" si="2"/>
        <v>0</v>
      </c>
      <c r="BC20" s="42" t="str">
        <f t="shared" si="3"/>
        <v>INR Zero Only</v>
      </c>
      <c r="IA20" s="16">
        <v>8</v>
      </c>
      <c r="IB20" s="16" t="s">
        <v>59</v>
      </c>
      <c r="IC20" s="16" t="s">
        <v>84</v>
      </c>
      <c r="ID20" s="16">
        <v>5</v>
      </c>
      <c r="IE20" s="17" t="s">
        <v>78</v>
      </c>
      <c r="IF20" s="17"/>
      <c r="IG20" s="17"/>
      <c r="IH20" s="17"/>
      <c r="II20" s="17"/>
    </row>
    <row r="21" spans="1:243" s="16" customFormat="1" ht="38.25" customHeight="1">
      <c r="A21" s="51">
        <v>9</v>
      </c>
      <c r="B21" s="72" t="s">
        <v>60</v>
      </c>
      <c r="C21" s="68" t="s">
        <v>85</v>
      </c>
      <c r="D21" s="69">
        <v>1</v>
      </c>
      <c r="E21" s="70" t="s">
        <v>78</v>
      </c>
      <c r="F21" s="36"/>
      <c r="G21" s="37"/>
      <c r="H21" s="37"/>
      <c r="I21" s="36" t="s">
        <v>32</v>
      </c>
      <c r="J21" s="38">
        <f t="shared" si="0"/>
        <v>1</v>
      </c>
      <c r="K21" s="37" t="s">
        <v>33</v>
      </c>
      <c r="L21" s="37" t="s">
        <v>4</v>
      </c>
      <c r="M21" s="44"/>
      <c r="N21" s="37"/>
      <c r="O21" s="44"/>
      <c r="P21" s="40"/>
      <c r="Q21" s="37"/>
      <c r="R21" s="37"/>
      <c r="S21" s="40"/>
      <c r="T21" s="40"/>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39">
        <f t="shared" si="1"/>
        <v>0</v>
      </c>
      <c r="BB21" s="39">
        <f t="shared" si="2"/>
        <v>0</v>
      </c>
      <c r="BC21" s="42" t="str">
        <f t="shared" si="3"/>
        <v>INR Zero Only</v>
      </c>
      <c r="IA21" s="16">
        <v>9</v>
      </c>
      <c r="IB21" s="16" t="s">
        <v>60</v>
      </c>
      <c r="IC21" s="16" t="s">
        <v>85</v>
      </c>
      <c r="ID21" s="16">
        <v>1</v>
      </c>
      <c r="IE21" s="17" t="s">
        <v>78</v>
      </c>
      <c r="IF21" s="17"/>
      <c r="IG21" s="17"/>
      <c r="IH21" s="17"/>
      <c r="II21" s="17"/>
    </row>
    <row r="22" spans="1:243" s="16" customFormat="1" ht="38.25" customHeight="1">
      <c r="A22" s="51">
        <v>10</v>
      </c>
      <c r="B22" s="71" t="s">
        <v>61</v>
      </c>
      <c r="C22" s="68" t="s">
        <v>86</v>
      </c>
      <c r="D22" s="69">
        <v>3</v>
      </c>
      <c r="E22" s="70" t="s">
        <v>78</v>
      </c>
      <c r="F22" s="36"/>
      <c r="G22" s="37"/>
      <c r="H22" s="37"/>
      <c r="I22" s="36" t="s">
        <v>32</v>
      </c>
      <c r="J22" s="38">
        <f t="shared" si="0"/>
        <v>1</v>
      </c>
      <c r="K22" s="37" t="s">
        <v>33</v>
      </c>
      <c r="L22" s="37" t="s">
        <v>4</v>
      </c>
      <c r="M22" s="44"/>
      <c r="N22" s="37"/>
      <c r="O22" s="44"/>
      <c r="P22" s="40"/>
      <c r="Q22" s="37"/>
      <c r="R22" s="37"/>
      <c r="S22" s="40"/>
      <c r="T22" s="40"/>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39">
        <f t="shared" si="1"/>
        <v>0</v>
      </c>
      <c r="BB22" s="39">
        <f t="shared" si="2"/>
        <v>0</v>
      </c>
      <c r="BC22" s="42" t="str">
        <f t="shared" si="3"/>
        <v>INR Zero Only</v>
      </c>
      <c r="IA22" s="16">
        <v>10</v>
      </c>
      <c r="IB22" s="16" t="s">
        <v>61</v>
      </c>
      <c r="IC22" s="16" t="s">
        <v>86</v>
      </c>
      <c r="ID22" s="16">
        <v>3</v>
      </c>
      <c r="IE22" s="17" t="s">
        <v>78</v>
      </c>
      <c r="IF22" s="17"/>
      <c r="IG22" s="17"/>
      <c r="IH22" s="17"/>
      <c r="II22" s="17"/>
    </row>
    <row r="23" spans="1:243" s="16" customFormat="1" ht="38.25" customHeight="1">
      <c r="A23" s="51">
        <v>11</v>
      </c>
      <c r="B23" s="71" t="s">
        <v>62</v>
      </c>
      <c r="C23" s="68" t="s">
        <v>87</v>
      </c>
      <c r="D23" s="69">
        <v>4</v>
      </c>
      <c r="E23" s="70" t="s">
        <v>78</v>
      </c>
      <c r="F23" s="36"/>
      <c r="G23" s="37"/>
      <c r="H23" s="37"/>
      <c r="I23" s="36" t="s">
        <v>32</v>
      </c>
      <c r="J23" s="38">
        <f t="shared" si="0"/>
        <v>1</v>
      </c>
      <c r="K23" s="37" t="s">
        <v>33</v>
      </c>
      <c r="L23" s="37" t="s">
        <v>4</v>
      </c>
      <c r="M23" s="44"/>
      <c r="N23" s="37"/>
      <c r="O23" s="44"/>
      <c r="P23" s="40"/>
      <c r="Q23" s="37"/>
      <c r="R23" s="37"/>
      <c r="S23" s="40"/>
      <c r="T23" s="40"/>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39">
        <f t="shared" si="1"/>
        <v>0</v>
      </c>
      <c r="BB23" s="39">
        <f t="shared" si="2"/>
        <v>0</v>
      </c>
      <c r="BC23" s="42" t="str">
        <f t="shared" si="3"/>
        <v>INR Zero Only</v>
      </c>
      <c r="IA23" s="16">
        <v>11</v>
      </c>
      <c r="IB23" s="16" t="s">
        <v>62</v>
      </c>
      <c r="IC23" s="16" t="s">
        <v>87</v>
      </c>
      <c r="ID23" s="16">
        <v>4</v>
      </c>
      <c r="IE23" s="17" t="s">
        <v>78</v>
      </c>
      <c r="IF23" s="17"/>
      <c r="IG23" s="17"/>
      <c r="IH23" s="17"/>
      <c r="II23" s="17"/>
    </row>
    <row r="24" spans="1:243" s="16" customFormat="1" ht="38.25" customHeight="1">
      <c r="A24" s="51">
        <v>12</v>
      </c>
      <c r="B24" s="67" t="s">
        <v>63</v>
      </c>
      <c r="C24" s="68" t="s">
        <v>88</v>
      </c>
      <c r="D24" s="69">
        <v>9</v>
      </c>
      <c r="E24" s="70" t="s">
        <v>78</v>
      </c>
      <c r="F24" s="36"/>
      <c r="G24" s="37"/>
      <c r="H24" s="37"/>
      <c r="I24" s="36" t="s">
        <v>32</v>
      </c>
      <c r="J24" s="38">
        <f t="shared" si="0"/>
        <v>1</v>
      </c>
      <c r="K24" s="37" t="s">
        <v>33</v>
      </c>
      <c r="L24" s="37" t="s">
        <v>4</v>
      </c>
      <c r="M24" s="44"/>
      <c r="N24" s="37"/>
      <c r="O24" s="44"/>
      <c r="P24" s="40"/>
      <c r="Q24" s="37"/>
      <c r="R24" s="37"/>
      <c r="S24" s="40"/>
      <c r="T24" s="40"/>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39">
        <f t="shared" si="1"/>
        <v>0</v>
      </c>
      <c r="BB24" s="39">
        <f t="shared" si="2"/>
        <v>0</v>
      </c>
      <c r="BC24" s="42" t="str">
        <f t="shared" si="3"/>
        <v>INR Zero Only</v>
      </c>
      <c r="IA24" s="16">
        <v>12</v>
      </c>
      <c r="IB24" s="16" t="s">
        <v>63</v>
      </c>
      <c r="IC24" s="16" t="s">
        <v>88</v>
      </c>
      <c r="ID24" s="16">
        <v>9</v>
      </c>
      <c r="IE24" s="17" t="s">
        <v>78</v>
      </c>
      <c r="IF24" s="17"/>
      <c r="IG24" s="17"/>
      <c r="IH24" s="17"/>
      <c r="II24" s="17"/>
    </row>
    <row r="25" spans="1:243" s="16" customFormat="1" ht="38.25" customHeight="1">
      <c r="A25" s="51">
        <v>13</v>
      </c>
      <c r="B25" s="72" t="s">
        <v>64</v>
      </c>
      <c r="C25" s="68" t="s">
        <v>89</v>
      </c>
      <c r="D25" s="69">
        <v>1</v>
      </c>
      <c r="E25" s="70" t="s">
        <v>78</v>
      </c>
      <c r="F25" s="36"/>
      <c r="G25" s="37"/>
      <c r="H25" s="37"/>
      <c r="I25" s="36" t="s">
        <v>32</v>
      </c>
      <c r="J25" s="38">
        <f t="shared" si="0"/>
        <v>1</v>
      </c>
      <c r="K25" s="37" t="s">
        <v>33</v>
      </c>
      <c r="L25" s="37" t="s">
        <v>4</v>
      </c>
      <c r="M25" s="44"/>
      <c r="N25" s="37"/>
      <c r="O25" s="44"/>
      <c r="P25" s="40"/>
      <c r="Q25" s="37"/>
      <c r="R25" s="37"/>
      <c r="S25" s="40"/>
      <c r="T25" s="4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39">
        <f t="shared" si="1"/>
        <v>0</v>
      </c>
      <c r="BB25" s="39">
        <f t="shared" si="2"/>
        <v>0</v>
      </c>
      <c r="BC25" s="42" t="str">
        <f t="shared" si="3"/>
        <v>INR Zero Only</v>
      </c>
      <c r="IA25" s="16">
        <v>13</v>
      </c>
      <c r="IB25" s="16" t="s">
        <v>64</v>
      </c>
      <c r="IC25" s="16" t="s">
        <v>89</v>
      </c>
      <c r="ID25" s="16">
        <v>1</v>
      </c>
      <c r="IE25" s="17" t="s">
        <v>78</v>
      </c>
      <c r="IF25" s="17"/>
      <c r="IG25" s="17"/>
      <c r="IH25" s="17"/>
      <c r="II25" s="17"/>
    </row>
    <row r="26" spans="1:243" s="16" customFormat="1" ht="38.25" customHeight="1">
      <c r="A26" s="51">
        <v>14</v>
      </c>
      <c r="B26" s="67" t="s">
        <v>65</v>
      </c>
      <c r="C26" s="68" t="s">
        <v>90</v>
      </c>
      <c r="D26" s="69">
        <v>1</v>
      </c>
      <c r="E26" s="70" t="s">
        <v>78</v>
      </c>
      <c r="F26" s="36"/>
      <c r="G26" s="37"/>
      <c r="H26" s="37"/>
      <c r="I26" s="36" t="s">
        <v>32</v>
      </c>
      <c r="J26" s="38">
        <f t="shared" si="0"/>
        <v>1</v>
      </c>
      <c r="K26" s="37" t="s">
        <v>33</v>
      </c>
      <c r="L26" s="37" t="s">
        <v>4</v>
      </c>
      <c r="M26" s="44"/>
      <c r="N26" s="37"/>
      <c r="O26" s="44"/>
      <c r="P26" s="40"/>
      <c r="Q26" s="37"/>
      <c r="R26" s="37"/>
      <c r="S26" s="40"/>
      <c r="T26" s="40"/>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39">
        <f t="shared" si="1"/>
        <v>0</v>
      </c>
      <c r="BB26" s="39">
        <f t="shared" si="2"/>
        <v>0</v>
      </c>
      <c r="BC26" s="42" t="str">
        <f t="shared" si="3"/>
        <v>INR Zero Only</v>
      </c>
      <c r="IA26" s="16">
        <v>14</v>
      </c>
      <c r="IB26" s="16" t="s">
        <v>65</v>
      </c>
      <c r="IC26" s="16" t="s">
        <v>90</v>
      </c>
      <c r="ID26" s="16">
        <v>1</v>
      </c>
      <c r="IE26" s="17" t="s">
        <v>78</v>
      </c>
      <c r="IF26" s="17"/>
      <c r="IG26" s="17"/>
      <c r="IH26" s="17"/>
      <c r="II26" s="17"/>
    </row>
    <row r="27" spans="1:243" s="16" customFormat="1" ht="38.25" customHeight="1">
      <c r="A27" s="51">
        <v>15</v>
      </c>
      <c r="B27" s="67" t="s">
        <v>66</v>
      </c>
      <c r="C27" s="68" t="s">
        <v>91</v>
      </c>
      <c r="D27" s="69">
        <v>1</v>
      </c>
      <c r="E27" s="70" t="s">
        <v>78</v>
      </c>
      <c r="F27" s="36"/>
      <c r="G27" s="37"/>
      <c r="H27" s="37"/>
      <c r="I27" s="36" t="s">
        <v>32</v>
      </c>
      <c r="J27" s="38">
        <f t="shared" si="0"/>
        <v>1</v>
      </c>
      <c r="K27" s="37" t="s">
        <v>33</v>
      </c>
      <c r="L27" s="37" t="s">
        <v>4</v>
      </c>
      <c r="M27" s="44"/>
      <c r="N27" s="37"/>
      <c r="O27" s="44"/>
      <c r="P27" s="40"/>
      <c r="Q27" s="37"/>
      <c r="R27" s="37"/>
      <c r="S27" s="40"/>
      <c r="T27" s="40"/>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39">
        <f t="shared" si="1"/>
        <v>0</v>
      </c>
      <c r="BB27" s="39">
        <f t="shared" si="2"/>
        <v>0</v>
      </c>
      <c r="BC27" s="42" t="str">
        <f t="shared" si="3"/>
        <v>INR Zero Only</v>
      </c>
      <c r="IA27" s="16">
        <v>15</v>
      </c>
      <c r="IB27" s="16" t="s">
        <v>66</v>
      </c>
      <c r="IC27" s="16" t="s">
        <v>91</v>
      </c>
      <c r="ID27" s="16">
        <v>1</v>
      </c>
      <c r="IE27" s="17" t="s">
        <v>78</v>
      </c>
      <c r="IF27" s="17"/>
      <c r="IG27" s="17"/>
      <c r="IH27" s="17"/>
      <c r="II27" s="17"/>
    </row>
    <row r="28" spans="1:243" s="16" customFormat="1" ht="38.25" customHeight="1">
      <c r="A28" s="51">
        <v>16</v>
      </c>
      <c r="B28" s="72" t="s">
        <v>67</v>
      </c>
      <c r="C28" s="68" t="s">
        <v>92</v>
      </c>
      <c r="D28" s="69">
        <v>1</v>
      </c>
      <c r="E28" s="70" t="s">
        <v>78</v>
      </c>
      <c r="F28" s="36"/>
      <c r="G28" s="37"/>
      <c r="H28" s="37"/>
      <c r="I28" s="36" t="s">
        <v>32</v>
      </c>
      <c r="J28" s="38">
        <f t="shared" si="0"/>
        <v>1</v>
      </c>
      <c r="K28" s="37" t="s">
        <v>33</v>
      </c>
      <c r="L28" s="37" t="s">
        <v>4</v>
      </c>
      <c r="M28" s="44"/>
      <c r="N28" s="37"/>
      <c r="O28" s="44"/>
      <c r="P28" s="40"/>
      <c r="Q28" s="37"/>
      <c r="R28" s="37"/>
      <c r="S28" s="40"/>
      <c r="T28" s="40"/>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39">
        <f t="shared" si="1"/>
        <v>0</v>
      </c>
      <c r="BB28" s="39">
        <f t="shared" si="2"/>
        <v>0</v>
      </c>
      <c r="BC28" s="42" t="str">
        <f t="shared" si="3"/>
        <v>INR Zero Only</v>
      </c>
      <c r="IA28" s="16">
        <v>16</v>
      </c>
      <c r="IB28" s="16" t="s">
        <v>67</v>
      </c>
      <c r="IC28" s="16" t="s">
        <v>92</v>
      </c>
      <c r="ID28" s="16">
        <v>1</v>
      </c>
      <c r="IE28" s="17" t="s">
        <v>78</v>
      </c>
      <c r="IF28" s="17"/>
      <c r="IG28" s="17"/>
      <c r="IH28" s="17"/>
      <c r="II28" s="17"/>
    </row>
    <row r="29" spans="1:243" s="16" customFormat="1" ht="38.25" customHeight="1">
      <c r="A29" s="51">
        <v>17</v>
      </c>
      <c r="B29" s="72" t="s">
        <v>68</v>
      </c>
      <c r="C29" s="68" t="s">
        <v>93</v>
      </c>
      <c r="D29" s="69">
        <v>3</v>
      </c>
      <c r="E29" s="70" t="s">
        <v>78</v>
      </c>
      <c r="F29" s="36"/>
      <c r="G29" s="37"/>
      <c r="H29" s="37"/>
      <c r="I29" s="36" t="s">
        <v>32</v>
      </c>
      <c r="J29" s="38">
        <f t="shared" si="0"/>
        <v>1</v>
      </c>
      <c r="K29" s="37" t="s">
        <v>33</v>
      </c>
      <c r="L29" s="37" t="s">
        <v>4</v>
      </c>
      <c r="M29" s="44"/>
      <c r="N29" s="37"/>
      <c r="O29" s="44"/>
      <c r="P29" s="40"/>
      <c r="Q29" s="37"/>
      <c r="R29" s="37"/>
      <c r="S29" s="40"/>
      <c r="T29" s="40"/>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39">
        <f t="shared" si="1"/>
        <v>0</v>
      </c>
      <c r="BB29" s="39">
        <f t="shared" si="2"/>
        <v>0</v>
      </c>
      <c r="BC29" s="42" t="str">
        <f t="shared" si="3"/>
        <v>INR Zero Only</v>
      </c>
      <c r="IA29" s="16">
        <v>17</v>
      </c>
      <c r="IB29" s="16" t="s">
        <v>68</v>
      </c>
      <c r="IC29" s="16" t="s">
        <v>93</v>
      </c>
      <c r="ID29" s="16">
        <v>3</v>
      </c>
      <c r="IE29" s="17" t="s">
        <v>78</v>
      </c>
      <c r="IF29" s="17"/>
      <c r="IG29" s="17"/>
      <c r="IH29" s="17"/>
      <c r="II29" s="17"/>
    </row>
    <row r="30" spans="1:243" s="16" customFormat="1" ht="38.25" customHeight="1">
      <c r="A30" s="51">
        <v>18</v>
      </c>
      <c r="B30" s="72" t="s">
        <v>69</v>
      </c>
      <c r="C30" s="68" t="s">
        <v>94</v>
      </c>
      <c r="D30" s="69">
        <v>1</v>
      </c>
      <c r="E30" s="70" t="s">
        <v>78</v>
      </c>
      <c r="F30" s="36"/>
      <c r="G30" s="37"/>
      <c r="H30" s="37"/>
      <c r="I30" s="36" t="s">
        <v>32</v>
      </c>
      <c r="J30" s="38">
        <f t="shared" si="0"/>
        <v>1</v>
      </c>
      <c r="K30" s="37" t="s">
        <v>33</v>
      </c>
      <c r="L30" s="37" t="s">
        <v>4</v>
      </c>
      <c r="M30" s="44"/>
      <c r="N30" s="37"/>
      <c r="O30" s="44"/>
      <c r="P30" s="40"/>
      <c r="Q30" s="37"/>
      <c r="R30" s="37"/>
      <c r="S30" s="40"/>
      <c r="T30" s="40"/>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39">
        <f t="shared" si="1"/>
        <v>0</v>
      </c>
      <c r="BB30" s="39">
        <f t="shared" si="2"/>
        <v>0</v>
      </c>
      <c r="BC30" s="42" t="str">
        <f t="shared" si="3"/>
        <v>INR Zero Only</v>
      </c>
      <c r="IA30" s="16">
        <v>18</v>
      </c>
      <c r="IB30" s="16" t="s">
        <v>69</v>
      </c>
      <c r="IC30" s="16" t="s">
        <v>94</v>
      </c>
      <c r="ID30" s="16">
        <v>1</v>
      </c>
      <c r="IE30" s="17" t="s">
        <v>78</v>
      </c>
      <c r="IF30" s="17"/>
      <c r="IG30" s="17"/>
      <c r="IH30" s="17"/>
      <c r="II30" s="17"/>
    </row>
    <row r="31" spans="1:243" s="16" customFormat="1" ht="38.25" customHeight="1">
      <c r="A31" s="51">
        <v>19</v>
      </c>
      <c r="B31" s="72" t="s">
        <v>70</v>
      </c>
      <c r="C31" s="68" t="s">
        <v>95</v>
      </c>
      <c r="D31" s="69">
        <v>3</v>
      </c>
      <c r="E31" s="70" t="s">
        <v>78</v>
      </c>
      <c r="F31" s="36"/>
      <c r="G31" s="37"/>
      <c r="H31" s="37"/>
      <c r="I31" s="36" t="s">
        <v>32</v>
      </c>
      <c r="J31" s="38">
        <f t="shared" si="0"/>
        <v>1</v>
      </c>
      <c r="K31" s="37" t="s">
        <v>33</v>
      </c>
      <c r="L31" s="37" t="s">
        <v>4</v>
      </c>
      <c r="M31" s="44"/>
      <c r="N31" s="37"/>
      <c r="O31" s="44"/>
      <c r="P31" s="40"/>
      <c r="Q31" s="37"/>
      <c r="R31" s="37"/>
      <c r="S31" s="40"/>
      <c r="T31" s="40"/>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39">
        <f t="shared" si="1"/>
        <v>0</v>
      </c>
      <c r="BB31" s="39">
        <f t="shared" si="2"/>
        <v>0</v>
      </c>
      <c r="BC31" s="42" t="str">
        <f t="shared" si="3"/>
        <v>INR Zero Only</v>
      </c>
      <c r="IA31" s="16">
        <v>19</v>
      </c>
      <c r="IB31" s="16" t="s">
        <v>70</v>
      </c>
      <c r="IC31" s="16" t="s">
        <v>95</v>
      </c>
      <c r="ID31" s="16">
        <v>3</v>
      </c>
      <c r="IE31" s="17" t="s">
        <v>78</v>
      </c>
      <c r="IF31" s="17"/>
      <c r="IG31" s="17"/>
      <c r="IH31" s="17"/>
      <c r="II31" s="17"/>
    </row>
    <row r="32" spans="1:243" s="16" customFormat="1" ht="38.25" customHeight="1">
      <c r="A32" s="51">
        <v>20</v>
      </c>
      <c r="B32" s="67" t="s">
        <v>71</v>
      </c>
      <c r="C32" s="68" t="s">
        <v>96</v>
      </c>
      <c r="D32" s="69">
        <v>1</v>
      </c>
      <c r="E32" s="70" t="s">
        <v>78</v>
      </c>
      <c r="F32" s="36"/>
      <c r="G32" s="37"/>
      <c r="H32" s="37"/>
      <c r="I32" s="36" t="s">
        <v>32</v>
      </c>
      <c r="J32" s="38">
        <f t="shared" si="0"/>
        <v>1</v>
      </c>
      <c r="K32" s="37" t="s">
        <v>33</v>
      </c>
      <c r="L32" s="37" t="s">
        <v>4</v>
      </c>
      <c r="M32" s="44"/>
      <c r="N32" s="37"/>
      <c r="O32" s="44"/>
      <c r="P32" s="40"/>
      <c r="Q32" s="37"/>
      <c r="R32" s="37"/>
      <c r="S32" s="40"/>
      <c r="T32" s="40"/>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39">
        <f t="shared" si="1"/>
        <v>0</v>
      </c>
      <c r="BB32" s="39">
        <f t="shared" si="2"/>
        <v>0</v>
      </c>
      <c r="BC32" s="42" t="str">
        <f t="shared" si="3"/>
        <v>INR Zero Only</v>
      </c>
      <c r="IA32" s="16">
        <v>20</v>
      </c>
      <c r="IB32" s="16" t="s">
        <v>71</v>
      </c>
      <c r="IC32" s="16" t="s">
        <v>96</v>
      </c>
      <c r="ID32" s="16">
        <v>1</v>
      </c>
      <c r="IE32" s="17" t="s">
        <v>78</v>
      </c>
      <c r="IF32" s="17"/>
      <c r="IG32" s="17"/>
      <c r="IH32" s="17"/>
      <c r="II32" s="17"/>
    </row>
    <row r="33" spans="1:243" s="16" customFormat="1" ht="38.25" customHeight="1">
      <c r="A33" s="51">
        <v>21</v>
      </c>
      <c r="B33" s="71" t="s">
        <v>72</v>
      </c>
      <c r="C33" s="68" t="s">
        <v>97</v>
      </c>
      <c r="D33" s="69">
        <v>1</v>
      </c>
      <c r="E33" s="70" t="s">
        <v>79</v>
      </c>
      <c r="F33" s="36"/>
      <c r="G33" s="37"/>
      <c r="H33" s="37"/>
      <c r="I33" s="36" t="s">
        <v>32</v>
      </c>
      <c r="J33" s="38">
        <f t="shared" si="0"/>
        <v>1</v>
      </c>
      <c r="K33" s="37" t="s">
        <v>33</v>
      </c>
      <c r="L33" s="37" t="s">
        <v>4</v>
      </c>
      <c r="M33" s="44"/>
      <c r="N33" s="37"/>
      <c r="O33" s="44"/>
      <c r="P33" s="40"/>
      <c r="Q33" s="37"/>
      <c r="R33" s="37"/>
      <c r="S33" s="40"/>
      <c r="T33" s="40"/>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39">
        <f t="shared" si="1"/>
        <v>0</v>
      </c>
      <c r="BB33" s="39">
        <f t="shared" si="2"/>
        <v>0</v>
      </c>
      <c r="BC33" s="42" t="str">
        <f t="shared" si="3"/>
        <v>INR Zero Only</v>
      </c>
      <c r="IA33" s="16">
        <v>21</v>
      </c>
      <c r="IB33" s="16" t="s">
        <v>72</v>
      </c>
      <c r="IC33" s="16" t="s">
        <v>97</v>
      </c>
      <c r="ID33" s="16">
        <v>1</v>
      </c>
      <c r="IE33" s="17" t="s">
        <v>79</v>
      </c>
      <c r="IF33" s="17"/>
      <c r="IG33" s="17"/>
      <c r="IH33" s="17"/>
      <c r="II33" s="17"/>
    </row>
    <row r="34" spans="1:243" s="16" customFormat="1" ht="38.25" customHeight="1">
      <c r="A34" s="51">
        <v>22</v>
      </c>
      <c r="B34" s="72" t="s">
        <v>73</v>
      </c>
      <c r="C34" s="68" t="s">
        <v>98</v>
      </c>
      <c r="D34" s="69">
        <v>1</v>
      </c>
      <c r="E34" s="70" t="s">
        <v>78</v>
      </c>
      <c r="F34" s="36"/>
      <c r="G34" s="37"/>
      <c r="H34" s="37"/>
      <c r="I34" s="36" t="s">
        <v>32</v>
      </c>
      <c r="J34" s="38">
        <f t="shared" si="0"/>
        <v>1</v>
      </c>
      <c r="K34" s="37" t="s">
        <v>33</v>
      </c>
      <c r="L34" s="37" t="s">
        <v>4</v>
      </c>
      <c r="M34" s="44"/>
      <c r="N34" s="37"/>
      <c r="O34" s="44"/>
      <c r="P34" s="40"/>
      <c r="Q34" s="37"/>
      <c r="R34" s="37"/>
      <c r="S34" s="40"/>
      <c r="T34" s="40"/>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39">
        <f t="shared" si="1"/>
        <v>0</v>
      </c>
      <c r="BB34" s="39">
        <f t="shared" si="2"/>
        <v>0</v>
      </c>
      <c r="BC34" s="42" t="str">
        <f t="shared" si="3"/>
        <v>INR Zero Only</v>
      </c>
      <c r="IA34" s="16">
        <v>22</v>
      </c>
      <c r="IB34" s="16" t="s">
        <v>73</v>
      </c>
      <c r="IC34" s="16" t="s">
        <v>98</v>
      </c>
      <c r="ID34" s="16">
        <v>1</v>
      </c>
      <c r="IE34" s="17" t="s">
        <v>78</v>
      </c>
      <c r="IF34" s="17"/>
      <c r="IG34" s="17"/>
      <c r="IH34" s="17"/>
      <c r="II34" s="17"/>
    </row>
    <row r="35" spans="1:243" s="16" customFormat="1" ht="38.25" customHeight="1">
      <c r="A35" s="51">
        <v>23</v>
      </c>
      <c r="B35" s="72" t="s">
        <v>74</v>
      </c>
      <c r="C35" s="68" t="s">
        <v>99</v>
      </c>
      <c r="D35" s="69">
        <v>2</v>
      </c>
      <c r="E35" s="70" t="s">
        <v>78</v>
      </c>
      <c r="F35" s="36"/>
      <c r="G35" s="37"/>
      <c r="H35" s="37"/>
      <c r="I35" s="36" t="s">
        <v>32</v>
      </c>
      <c r="J35" s="38">
        <f t="shared" si="0"/>
        <v>1</v>
      </c>
      <c r="K35" s="37" t="s">
        <v>33</v>
      </c>
      <c r="L35" s="37" t="s">
        <v>4</v>
      </c>
      <c r="M35" s="44"/>
      <c r="N35" s="37"/>
      <c r="O35" s="44"/>
      <c r="P35" s="40"/>
      <c r="Q35" s="37"/>
      <c r="R35" s="37"/>
      <c r="S35" s="40"/>
      <c r="T35" s="40"/>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39">
        <f t="shared" si="1"/>
        <v>0</v>
      </c>
      <c r="BB35" s="39">
        <f t="shared" si="2"/>
        <v>0</v>
      </c>
      <c r="BC35" s="42" t="str">
        <f t="shared" si="3"/>
        <v>INR Zero Only</v>
      </c>
      <c r="IA35" s="16">
        <v>23</v>
      </c>
      <c r="IB35" s="16" t="s">
        <v>74</v>
      </c>
      <c r="IC35" s="16" t="s">
        <v>99</v>
      </c>
      <c r="ID35" s="16">
        <v>2</v>
      </c>
      <c r="IE35" s="17" t="s">
        <v>78</v>
      </c>
      <c r="IF35" s="17"/>
      <c r="IG35" s="17"/>
      <c r="IH35" s="17"/>
      <c r="II35" s="17"/>
    </row>
    <row r="36" spans="1:243" s="16" customFormat="1" ht="38.25" customHeight="1">
      <c r="A36" s="51">
        <v>24</v>
      </c>
      <c r="B36" s="72" t="s">
        <v>75</v>
      </c>
      <c r="C36" s="68" t="s">
        <v>100</v>
      </c>
      <c r="D36" s="69">
        <v>1</v>
      </c>
      <c r="E36" s="70" t="s">
        <v>78</v>
      </c>
      <c r="F36" s="36"/>
      <c r="G36" s="37"/>
      <c r="H36" s="37"/>
      <c r="I36" s="36" t="s">
        <v>32</v>
      </c>
      <c r="J36" s="38">
        <f t="shared" si="0"/>
        <v>1</v>
      </c>
      <c r="K36" s="37" t="s">
        <v>33</v>
      </c>
      <c r="L36" s="37" t="s">
        <v>4</v>
      </c>
      <c r="M36" s="44"/>
      <c r="N36" s="37"/>
      <c r="O36" s="44"/>
      <c r="P36" s="40"/>
      <c r="Q36" s="37"/>
      <c r="R36" s="37"/>
      <c r="S36" s="40"/>
      <c r="T36" s="40"/>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39">
        <f t="shared" si="1"/>
        <v>0</v>
      </c>
      <c r="BB36" s="39">
        <f t="shared" si="2"/>
        <v>0</v>
      </c>
      <c r="BC36" s="42" t="str">
        <f t="shared" si="3"/>
        <v>INR Zero Only</v>
      </c>
      <c r="IA36" s="16">
        <v>24</v>
      </c>
      <c r="IB36" s="16" t="s">
        <v>75</v>
      </c>
      <c r="IC36" s="16" t="s">
        <v>100</v>
      </c>
      <c r="ID36" s="16">
        <v>1</v>
      </c>
      <c r="IE36" s="17" t="s">
        <v>78</v>
      </c>
      <c r="IF36" s="17"/>
      <c r="IG36" s="17"/>
      <c r="IH36" s="17"/>
      <c r="II36" s="17"/>
    </row>
    <row r="37" spans="1:243" s="16" customFormat="1" ht="38.25" customHeight="1">
      <c r="A37" s="51">
        <v>25</v>
      </c>
      <c r="B37" s="72" t="s">
        <v>76</v>
      </c>
      <c r="C37" s="68" t="s">
        <v>101</v>
      </c>
      <c r="D37" s="69">
        <v>1</v>
      </c>
      <c r="E37" s="70" t="s">
        <v>78</v>
      </c>
      <c r="F37" s="36"/>
      <c r="G37" s="37"/>
      <c r="H37" s="37"/>
      <c r="I37" s="36" t="s">
        <v>32</v>
      </c>
      <c r="J37" s="38">
        <f t="shared" si="0"/>
        <v>1</v>
      </c>
      <c r="K37" s="37" t="s">
        <v>33</v>
      </c>
      <c r="L37" s="37" t="s">
        <v>4</v>
      </c>
      <c r="M37" s="44"/>
      <c r="N37" s="37"/>
      <c r="O37" s="44"/>
      <c r="P37" s="40"/>
      <c r="Q37" s="37"/>
      <c r="R37" s="37"/>
      <c r="S37" s="40"/>
      <c r="T37" s="40"/>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39">
        <f t="shared" si="1"/>
        <v>0</v>
      </c>
      <c r="BB37" s="39">
        <f t="shared" si="2"/>
        <v>0</v>
      </c>
      <c r="BC37" s="42" t="str">
        <f t="shared" si="3"/>
        <v>INR Zero Only</v>
      </c>
      <c r="IA37" s="16">
        <v>25</v>
      </c>
      <c r="IB37" s="16" t="s">
        <v>76</v>
      </c>
      <c r="IC37" s="16" t="s">
        <v>101</v>
      </c>
      <c r="ID37" s="16">
        <v>1</v>
      </c>
      <c r="IE37" s="17" t="s">
        <v>78</v>
      </c>
      <c r="IF37" s="17"/>
      <c r="IG37" s="17"/>
      <c r="IH37" s="17"/>
      <c r="II37" s="17"/>
    </row>
    <row r="38" spans="1:243" s="16" customFormat="1" ht="38.25" customHeight="1">
      <c r="A38" s="51">
        <v>26</v>
      </c>
      <c r="B38" s="72" t="s">
        <v>77</v>
      </c>
      <c r="C38" s="68" t="s">
        <v>102</v>
      </c>
      <c r="D38" s="69">
        <v>1</v>
      </c>
      <c r="E38" s="70" t="s">
        <v>78</v>
      </c>
      <c r="F38" s="36"/>
      <c r="G38" s="37"/>
      <c r="H38" s="37"/>
      <c r="I38" s="36" t="s">
        <v>32</v>
      </c>
      <c r="J38" s="38">
        <f t="shared" si="0"/>
        <v>1</v>
      </c>
      <c r="K38" s="37" t="s">
        <v>33</v>
      </c>
      <c r="L38" s="37" t="s">
        <v>4</v>
      </c>
      <c r="M38" s="44"/>
      <c r="N38" s="37"/>
      <c r="O38" s="44"/>
      <c r="P38" s="40"/>
      <c r="Q38" s="37"/>
      <c r="R38" s="37"/>
      <c r="S38" s="40"/>
      <c r="T38" s="40"/>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39">
        <f>D38*M38</f>
        <v>0</v>
      </c>
      <c r="BB38" s="39">
        <f>BA38+(BA38*O38/100)</f>
        <v>0</v>
      </c>
      <c r="BC38" s="42" t="str">
        <f>SpellNumber(L38,BB38)</f>
        <v>INR Zero Only</v>
      </c>
      <c r="IA38" s="16">
        <v>26</v>
      </c>
      <c r="IB38" s="16" t="s">
        <v>77</v>
      </c>
      <c r="IC38" s="16" t="s">
        <v>102</v>
      </c>
      <c r="ID38" s="16">
        <v>1</v>
      </c>
      <c r="IE38" s="17" t="s">
        <v>78</v>
      </c>
      <c r="IF38" s="17"/>
      <c r="IG38" s="17"/>
      <c r="IH38" s="17"/>
      <c r="II38" s="17"/>
    </row>
    <row r="39" spans="1:243" s="16" customFormat="1" ht="38.25" customHeight="1">
      <c r="A39" s="51">
        <v>27</v>
      </c>
      <c r="B39" s="72" t="s">
        <v>105</v>
      </c>
      <c r="C39" s="68" t="s">
        <v>106</v>
      </c>
      <c r="D39" s="69">
        <v>1</v>
      </c>
      <c r="E39" s="70" t="s">
        <v>51</v>
      </c>
      <c r="F39" s="36"/>
      <c r="G39" s="37"/>
      <c r="H39" s="37"/>
      <c r="I39" s="36" t="s">
        <v>32</v>
      </c>
      <c r="J39" s="38">
        <f t="shared" si="0"/>
        <v>1</v>
      </c>
      <c r="K39" s="37" t="s">
        <v>33</v>
      </c>
      <c r="L39" s="37" t="s">
        <v>4</v>
      </c>
      <c r="M39" s="44"/>
      <c r="N39" s="37"/>
      <c r="O39" s="44"/>
      <c r="P39" s="40"/>
      <c r="Q39" s="37"/>
      <c r="R39" s="37"/>
      <c r="S39" s="40"/>
      <c r="T39" s="40"/>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39">
        <f t="shared" si="1"/>
        <v>0</v>
      </c>
      <c r="BB39" s="39">
        <f t="shared" si="2"/>
        <v>0</v>
      </c>
      <c r="BC39" s="42" t="str">
        <f t="shared" si="3"/>
        <v>INR Zero Only</v>
      </c>
      <c r="IA39" s="16">
        <v>27</v>
      </c>
      <c r="IB39" s="16" t="s">
        <v>105</v>
      </c>
      <c r="IC39" s="16" t="s">
        <v>106</v>
      </c>
      <c r="ID39" s="16">
        <v>1</v>
      </c>
      <c r="IE39" s="17" t="s">
        <v>51</v>
      </c>
      <c r="IF39" s="17"/>
      <c r="IG39" s="17"/>
      <c r="IH39" s="17"/>
      <c r="II39" s="17"/>
    </row>
    <row r="40" spans="1:243" s="18" customFormat="1" ht="58.5" customHeight="1">
      <c r="A40" s="63" t="s">
        <v>35</v>
      </c>
      <c r="B40" s="64"/>
      <c r="C40" s="45"/>
      <c r="D40" s="45"/>
      <c r="E40" s="45"/>
      <c r="F40" s="43"/>
      <c r="G40" s="45"/>
      <c r="H40" s="46"/>
      <c r="I40" s="46"/>
      <c r="J40" s="46"/>
      <c r="K40" s="46"/>
      <c r="L40" s="45"/>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8">
        <f>SUM(BB13:BB39)</f>
        <v>0</v>
      </c>
      <c r="BB40" s="48">
        <f>SUM(BB13:BB39)</f>
        <v>0</v>
      </c>
      <c r="BC40" s="42" t="str">
        <f>SpellNumber($E$2,BB40)</f>
        <v>INR Zero Only</v>
      </c>
      <c r="IA40" s="18" t="s">
        <v>35</v>
      </c>
      <c r="IE40" s="19"/>
      <c r="IF40" s="19" t="s">
        <v>34</v>
      </c>
      <c r="IG40" s="19" t="s">
        <v>36</v>
      </c>
      <c r="IH40" s="19">
        <v>10</v>
      </c>
      <c r="II40" s="19" t="s">
        <v>31</v>
      </c>
    </row>
    <row r="41" spans="1:243" s="20" customFormat="1" ht="54.75" customHeight="1" hidden="1">
      <c r="A41" s="49" t="s">
        <v>37</v>
      </c>
      <c r="B41" s="50"/>
      <c r="C41" s="25"/>
      <c r="D41" s="26"/>
      <c r="E41" s="27" t="s">
        <v>38</v>
      </c>
      <c r="F41" s="28"/>
      <c r="G41" s="29"/>
      <c r="H41" s="30"/>
      <c r="I41" s="30"/>
      <c r="J41" s="30"/>
      <c r="K41" s="31"/>
      <c r="L41" s="32"/>
      <c r="M41" s="33" t="s">
        <v>39</v>
      </c>
      <c r="N41" s="30"/>
      <c r="O41" s="24"/>
      <c r="P41" s="24"/>
      <c r="Q41" s="24"/>
      <c r="R41" s="24"/>
      <c r="S41" s="24"/>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4">
        <f>IF(ISBLANK(F41),0,IF(E41="Excess (+)",ROUND(BA40+(BA40*F41),2),IF(E41="Less (-)",ROUND(BA40+(BA40*F41*(-1)),2),0)))</f>
        <v>0</v>
      </c>
      <c r="BB41" s="35">
        <f>ROUND(BA41,0)</f>
        <v>0</v>
      </c>
      <c r="BC41" s="23" t="str">
        <f>SpellNumber(L41,BB41)</f>
        <v> Zero Only</v>
      </c>
      <c r="IA41" s="20" t="s">
        <v>37</v>
      </c>
      <c r="IE41" s="21" t="s">
        <v>38</v>
      </c>
      <c r="IF41" s="21"/>
      <c r="IG41" s="21"/>
      <c r="IH41" s="21"/>
      <c r="II41" s="21"/>
    </row>
    <row r="42" spans="1:243" s="20" customFormat="1" ht="43.5" customHeight="1">
      <c r="A42" s="63" t="s">
        <v>40</v>
      </c>
      <c r="B42" s="64"/>
      <c r="C42" s="58" t="str">
        <f>SpellNumber($E$2,BB40)</f>
        <v>INR Zero Only</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IA42" s="20" t="s">
        <v>40</v>
      </c>
      <c r="IC42" s="20" t="s">
        <v>45</v>
      </c>
      <c r="IE42" s="21"/>
      <c r="IF42" s="21"/>
      <c r="IG42" s="21"/>
      <c r="IH42" s="21"/>
      <c r="II42" s="21"/>
    </row>
  </sheetData>
  <sheetProtection password="E491" sheet="1"/>
  <mergeCells count="10">
    <mergeCell ref="A9:BC9"/>
    <mergeCell ref="C42:BC42"/>
    <mergeCell ref="A1:L1"/>
    <mergeCell ref="A4:BC4"/>
    <mergeCell ref="A5:BC5"/>
    <mergeCell ref="A6:BC6"/>
    <mergeCell ref="A7:BC7"/>
    <mergeCell ref="B8:BC8"/>
    <mergeCell ref="A40:B40"/>
    <mergeCell ref="A42:B42"/>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1">
      <formula1>"Select,Option C1,Option D1"</formula1>
      <formula2>0</formula2>
    </dataValidation>
    <dataValidation allowBlank="1" showInputMessage="1" showErrorMessage="1" promptTitle="Itemcode/Make" prompt="Please enter text" sqref="F40 C13:C39">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39 O13:O39">
      <formula1>0</formula1>
      <formula2>999999999999999</formula2>
    </dataValidation>
    <dataValidation type="decimal" allowBlank="1" showInputMessage="1" showErrorMessage="1" promptTitle="Quantity" prompt="Please enter the Quantity for this item. " errorTitle="Invalid Entry" error="Only Numeric Values are allowed. " sqref="D13:D39 F13:F39">
      <formula1>0</formula1>
      <formula2>999999999999999</formula2>
    </dataValidation>
    <dataValidation allowBlank="1" showInputMessage="1" showErrorMessage="1" promptTitle="Addition / Deduction" prompt="Please Choose the correct One" sqref="J13:J39">
      <formula1>0</formula1>
      <formula2>0</formula2>
    </dataValidation>
    <dataValidation type="list" showErrorMessage="1" sqref="I13:I3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allowBlank="1" showInputMessage="1" showErrorMessage="1" promptTitle="Units" prompt="Please enter Units in text" sqref="E13:E39">
      <formula1>0</formula1>
      <formula2>0</formula2>
    </dataValidation>
    <dataValidation type="list" allowBlank="1" showErrorMessage="1" sqref="K13:K39">
      <formula1>"Partial Conversion,Full Conversion"</formula1>
      <formula2>0</formula2>
    </dataValidation>
    <dataValidation type="list" allowBlank="1" showInputMessage="1" showErrorMessage="1" sqref="L13 L14 L15 L16 L17 L18 L19 L20 L21 L22 L23 L24 L25 L26 L27 L28 L29 L30 L31 L32 L33 L34 L35 L36 L37 L39:L42 L38">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5" t="s">
        <v>41</v>
      </c>
      <c r="F6" s="65"/>
      <c r="G6" s="65"/>
      <c r="H6" s="65"/>
      <c r="I6" s="65"/>
      <c r="J6" s="65"/>
      <c r="K6" s="65"/>
    </row>
    <row r="7" spans="5:11" ht="15">
      <c r="E7" s="66"/>
      <c r="F7" s="66"/>
      <c r="G7" s="66"/>
      <c r="H7" s="66"/>
      <c r="I7" s="66"/>
      <c r="J7" s="66"/>
      <c r="K7" s="66"/>
    </row>
    <row r="8" spans="5:11" ht="15">
      <c r="E8" s="66"/>
      <c r="F8" s="66"/>
      <c r="G8" s="66"/>
      <c r="H8" s="66"/>
      <c r="I8" s="66"/>
      <c r="J8" s="66"/>
      <c r="K8" s="66"/>
    </row>
    <row r="9" spans="5:11" ht="15">
      <c r="E9" s="66"/>
      <c r="F9" s="66"/>
      <c r="G9" s="66"/>
      <c r="H9" s="66"/>
      <c r="I9" s="66"/>
      <c r="J9" s="66"/>
      <c r="K9" s="66"/>
    </row>
    <row r="10" spans="5:11" ht="15">
      <c r="E10" s="66"/>
      <c r="F10" s="66"/>
      <c r="G10" s="66"/>
      <c r="H10" s="66"/>
      <c r="I10" s="66"/>
      <c r="J10" s="66"/>
      <c r="K10" s="66"/>
    </row>
    <row r="11" spans="5:11" ht="15">
      <c r="E11" s="66"/>
      <c r="F11" s="66"/>
      <c r="G11" s="66"/>
      <c r="H11" s="66"/>
      <c r="I11" s="66"/>
      <c r="J11" s="66"/>
      <c r="K11" s="66"/>
    </row>
    <row r="12" spans="5:11" ht="15">
      <c r="E12" s="66"/>
      <c r="F12" s="66"/>
      <c r="G12" s="66"/>
      <c r="H12" s="66"/>
      <c r="I12" s="66"/>
      <c r="J12" s="66"/>
      <c r="K12" s="66"/>
    </row>
    <row r="13" spans="5:11" ht="15">
      <c r="E13" s="66"/>
      <c r="F13" s="66"/>
      <c r="G13" s="66"/>
      <c r="H13" s="66"/>
      <c r="I13" s="66"/>
      <c r="J13" s="66"/>
      <c r="K13" s="66"/>
    </row>
    <row r="14" spans="5:11" ht="15">
      <c r="E14" s="66"/>
      <c r="F14" s="66"/>
      <c r="G14" s="66"/>
      <c r="H14" s="66"/>
      <c r="I14" s="66"/>
      <c r="J14" s="66"/>
      <c r="K14" s="6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2022-09-14T11:31:15Z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